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026"/>
  <workbookPr/>
  <mc:AlternateContent xmlns:mc="http://schemas.openxmlformats.org/markup-compatibility/2006">
    <mc:Choice Requires="x15">
      <x15ac:absPath xmlns:x15ac="http://schemas.microsoft.com/office/spreadsheetml/2010/11/ac" url="R:\Jane\CHAMBER OF MINES\FACTS &amp; FIGURES\2024\Facts and Figures 2023 book\"/>
    </mc:Choice>
  </mc:AlternateContent>
  <xr:revisionPtr revIDLastSave="0" documentId="8_{A475379E-B0FD-4F17-9A0A-7BA09145DA79}" xr6:coauthVersionLast="45" xr6:coauthVersionMax="45" xr10:uidLastSave="{00000000-0000-0000-0000-000000000000}"/>
  <bookViews>
    <workbookView xWindow="28680" yWindow="-120" windowWidth="19440" windowHeight="14880" xr2:uid="{3A5A0238-16D9-4A98-A711-9CF928199B9D}"/>
  </bookViews>
  <sheets>
    <sheet name="Disclaimer" sheetId="10" r:id="rId1"/>
    <sheet name="Notes" sheetId="9" r:id="rId2"/>
    <sheet name="PGMs" sheetId="1" r:id="rId3"/>
    <sheet name="Coal" sheetId="2" r:id="rId4"/>
    <sheet name="Gold" sheetId="3" r:id="rId5"/>
    <sheet name="Iron ore" sheetId="4" r:id="rId6"/>
    <sheet name="Chrome" sheetId="5" r:id="rId7"/>
    <sheet name="Manganese" sheetId="6" r:id="rId8"/>
    <sheet name="Industrial minerals" sheetId="7" r:id="rId9"/>
    <sheet name="Diamonds" sheetId="8" r:id="rId10"/>
  </sheets>
  <definedNames>
    <definedName name="_xlnm.Print_Area" localSheetId="6">Chrome!$A$1:$H$15</definedName>
    <definedName name="_xlnm.Print_Area" localSheetId="3">Coal!$A$1:$H$15</definedName>
    <definedName name="_xlnm.Print_Area" localSheetId="9">Diamonds!$A$1:$H$15</definedName>
    <definedName name="_xlnm.Print_Area" localSheetId="4">Gold!$A$1:$H$15</definedName>
    <definedName name="_xlnm.Print_Area" localSheetId="8">'Industrial minerals'!$A$1:$H$15</definedName>
    <definedName name="_xlnm.Print_Area" localSheetId="5">'Iron ore'!$A$1:$H$15</definedName>
    <definedName name="_xlnm.Print_Area" localSheetId="7">Manganese!$A$1:$H$15</definedName>
    <definedName name="_xlnm.Print_Area" localSheetId="2">PGMs!$A$1:$H$15</definedName>
    <definedName name="_xlnm.Print_Titles" localSheetId="2">PGMs!$1:$1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D15" i="3" l="1"/>
  <c r="E15" i="2" l="1"/>
  <c r="E14" i="1"/>
  <c r="B15" i="1"/>
  <c r="C14" i="8" l="1"/>
  <c r="D14" i="8"/>
  <c r="E14" i="8"/>
  <c r="F14" i="8"/>
  <c r="G14" i="8"/>
  <c r="H14" i="8"/>
  <c r="C15" i="8"/>
  <c r="D15" i="8"/>
  <c r="E15" i="8"/>
  <c r="F15" i="8"/>
  <c r="G15" i="8"/>
  <c r="H15" i="8"/>
  <c r="B15" i="8"/>
  <c r="B14" i="8"/>
  <c r="C14" i="7" l="1"/>
  <c r="D14" i="7"/>
  <c r="E14" i="7"/>
  <c r="F14" i="7"/>
  <c r="G14" i="7"/>
  <c r="H14" i="7"/>
  <c r="C15" i="7"/>
  <c r="D15" i="7"/>
  <c r="E15" i="7"/>
  <c r="F15" i="7"/>
  <c r="G15" i="7"/>
  <c r="H15" i="7"/>
  <c r="B15" i="7"/>
  <c r="B14" i="7"/>
  <c r="C14" i="6" l="1"/>
  <c r="D14" i="6"/>
  <c r="E14" i="6"/>
  <c r="F14" i="6"/>
  <c r="G14" i="6"/>
  <c r="H14" i="6"/>
  <c r="C15" i="6"/>
  <c r="D15" i="6"/>
  <c r="E15" i="6"/>
  <c r="F15" i="6"/>
  <c r="G15" i="6"/>
  <c r="H15" i="6"/>
  <c r="B15" i="6"/>
  <c r="B14" i="6"/>
  <c r="B15" i="5" l="1"/>
  <c r="C14" i="5"/>
  <c r="D14" i="5"/>
  <c r="E14" i="5"/>
  <c r="F14" i="5"/>
  <c r="G14" i="5"/>
  <c r="H14" i="5"/>
  <c r="C15" i="5"/>
  <c r="D15" i="5"/>
  <c r="E15" i="5"/>
  <c r="F15" i="5"/>
  <c r="G15" i="5"/>
  <c r="H15" i="5"/>
  <c r="B14" i="5"/>
  <c r="C14" i="4" l="1"/>
  <c r="D14" i="4"/>
  <c r="E14" i="4"/>
  <c r="F14" i="4"/>
  <c r="G14" i="4"/>
  <c r="H14" i="4"/>
  <c r="C15" i="4"/>
  <c r="D15" i="4"/>
  <c r="E15" i="4"/>
  <c r="F15" i="4"/>
  <c r="G15" i="4"/>
  <c r="H15" i="4"/>
  <c r="B15" i="4"/>
  <c r="B14" i="4"/>
  <c r="C14" i="3" l="1"/>
  <c r="D14" i="3"/>
  <c r="E14" i="3"/>
  <c r="F14" i="3"/>
  <c r="G14" i="3"/>
  <c r="H14" i="3"/>
  <c r="C15" i="3"/>
  <c r="E15" i="3"/>
  <c r="F15" i="3"/>
  <c r="G15" i="3"/>
  <c r="H15" i="3"/>
  <c r="B15" i="3"/>
  <c r="B14" i="3"/>
  <c r="C14" i="2" l="1"/>
  <c r="D14" i="2"/>
  <c r="E14" i="2"/>
  <c r="F14" i="2"/>
  <c r="G14" i="2"/>
  <c r="H14" i="2"/>
  <c r="C15" i="2"/>
  <c r="D15" i="2"/>
  <c r="F15" i="2"/>
  <c r="G15" i="2"/>
  <c r="H15" i="2"/>
  <c r="B15" i="2"/>
  <c r="B14" i="2"/>
  <c r="E15" i="1" l="1"/>
  <c r="C14" i="1"/>
  <c r="D14" i="1"/>
  <c r="F14" i="1"/>
  <c r="G14" i="1"/>
  <c r="H14" i="1"/>
  <c r="C15" i="1"/>
  <c r="D15" i="1"/>
  <c r="F15" i="1"/>
  <c r="G15" i="1"/>
  <c r="H15" i="1"/>
  <c r="B14" i="1"/>
</calcChain>
</file>

<file path=xl/sharedStrings.xml><?xml version="1.0" encoding="utf-8"?>
<sst xmlns="http://schemas.openxmlformats.org/spreadsheetml/2006/main" count="86" uniqueCount="22">
  <si>
    <t>Year</t>
  </si>
  <si>
    <t>Production (kg)</t>
  </si>
  <si>
    <t>Export sales (kg)</t>
  </si>
  <si>
    <t>Production (tonnes)</t>
  </si>
  <si>
    <t>Export sales (tonnes)</t>
  </si>
  <si>
    <t>Production (carats)</t>
  </si>
  <si>
    <t>Export sales (carats)</t>
  </si>
  <si>
    <t>% change on prior year (2023 vs. 2022)</t>
  </si>
  <si>
    <t>2023 % change on 2019 (pre-COVID)</t>
  </si>
  <si>
    <r>
      <t>Chrome data adjustments</t>
    </r>
    <r>
      <rPr>
        <sz val="11"/>
        <color theme="1"/>
        <rFont val="Arial"/>
        <family val="2"/>
        <scheme val="minor"/>
      </rPr>
      <t>: The data for chrome exports and local sales volumes and values have been swapped to correct an error in the original data reported by the DMRE. The figures in this Excel sheet reflect this correction.</t>
    </r>
  </si>
  <si>
    <t>Total sales (kg)</t>
  </si>
  <si>
    <t>Total sales (rand)</t>
  </si>
  <si>
    <t>Export sales (rand)</t>
  </si>
  <si>
    <t>Direct employees (number)</t>
  </si>
  <si>
    <r>
      <t>Sales versus production volumes</t>
    </r>
    <r>
      <rPr>
        <sz val="11"/>
        <color theme="1"/>
        <rFont val="Arial"/>
        <family val="2"/>
        <scheme val="minor"/>
      </rPr>
      <t>: Sales volumes do not always relate directly to production volumes. This is because stockpiles play a role, either supplementing sales or being supplemented by production.</t>
    </r>
  </si>
  <si>
    <t>Employee earnings (rand)</t>
  </si>
  <si>
    <t>Total sales (tonnes)</t>
  </si>
  <si>
    <t>Total sales (carats)</t>
  </si>
  <si>
    <r>
      <t>Disclaimer</t>
    </r>
    <r>
      <rPr>
        <sz val="11"/>
        <color theme="1"/>
        <rFont val="Arial"/>
        <family val="2"/>
        <scheme val="minor"/>
      </rPr>
      <t>: The data provided in this spreadsheet is for general information purposes only and has been sourced from the Department of Mineral Resources and Energy (DMRE). While the Minerals Council South Africa has taken every precaution to keep the information up to date and correct, we make no representations or warranties of any kind, express or implied, about the completeness, accuracy, reliability, suitability or availability with respect to the publication or the information, products or related graphics contained in the publication for any purpose.
The publication is not intended as an invitation to invest in, or as a recommendation to buy, sell or trade in any specific commodity or product. Users of this data are responsible for any decisions they make based on its contents. The Minerals Council South Africa therefore accepts no liability for any losses or damages incurred, whether directly or indirectly, from the use of this information.
Any reliance you place on such information is therefore strictly at your own risk. Under no circumstance or in any event will the Minerals Council South Africa be liable for any loss or damage including without limitation, indirect or consequential loss or damage, or any loss or damage whatsoever arising out of, or in connection with, the use of this publication.</t>
    </r>
  </si>
  <si>
    <r>
      <t>Metrics and rand values</t>
    </r>
    <r>
      <rPr>
        <sz val="11"/>
        <color theme="1"/>
        <rFont val="Arial"/>
        <family val="2"/>
        <scheme val="minor"/>
      </rPr>
      <t>: When analysing the different commodities' volumes, please pay attention to the specific metrics (tonnes, kilogrammes, carats) used. In addition, all rand values are presented in current prices.</t>
    </r>
  </si>
  <si>
    <r>
      <t>Data revisions</t>
    </r>
    <r>
      <rPr>
        <sz val="11"/>
        <color theme="1"/>
        <rFont val="Arial"/>
        <family val="2"/>
        <scheme val="minor"/>
      </rPr>
      <t>: The data is subject to revisions and may not be directly comparable to historic or other publications as we update the data annually.</t>
    </r>
  </si>
  <si>
    <r>
      <rPr>
        <b/>
        <sz val="11"/>
        <color theme="1"/>
        <rFont val="Arial"/>
        <family val="2"/>
        <scheme val="minor"/>
      </rPr>
      <t>Industrial minerals</t>
    </r>
    <r>
      <rPr>
        <sz val="11"/>
        <color theme="1"/>
        <rFont val="Arial"/>
        <family val="2"/>
        <scheme val="minor"/>
      </rPr>
      <t xml:space="preserve"> refer to: Other non-metallic minerals, limestone and lime, aggregates and sand, special clays, dimension stone, brickmaking material, salt and building material.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</si>
</sst>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0.00_);_(* \(#,##0.00\);_(* &quot;-&quot;??_);_(@_)"/>
    <numFmt numFmtId="165" formatCode="_(* #,##0_);_(* \(#,##0\);_(* &quot;-&quot;??_);_(@_)"/>
    <numFmt numFmtId="166" formatCode="0.0%"/>
  </numFmts>
  <fonts count="5" x14ac:knownFonts="1">
    <font>
      <sz val="11"/>
      <color theme="1"/>
      <name val="Arial"/>
      <family val="2"/>
      <scheme val="minor"/>
    </font>
    <font>
      <sz val="11"/>
      <color theme="1"/>
      <name val="Arial"/>
      <family val="2"/>
      <scheme val="minor"/>
    </font>
    <font>
      <b/>
      <sz val="11"/>
      <color theme="1"/>
      <name val="Arial"/>
      <family val="2"/>
      <scheme val="minor"/>
    </font>
    <font>
      <sz val="11"/>
      <name val="Arial"/>
      <family val="2"/>
      <scheme val="minor"/>
    </font>
    <font>
      <b/>
      <sz val="11"/>
      <color theme="0"/>
      <name val="Arial"/>
      <family val="2"/>
      <scheme val="minor"/>
    </font>
  </fonts>
  <fills count="12">
    <fill>
      <patternFill patternType="none"/>
    </fill>
    <fill>
      <patternFill patternType="gray125"/>
    </fill>
    <fill>
      <patternFill patternType="solid">
        <fgColor theme="5"/>
        <bgColor indexed="64"/>
      </patternFill>
    </fill>
    <fill>
      <patternFill patternType="solid">
        <fgColor theme="4"/>
        <bgColor indexed="64"/>
      </patternFill>
    </fill>
    <fill>
      <patternFill patternType="solid">
        <fgColor theme="6"/>
        <bgColor indexed="64"/>
      </patternFill>
    </fill>
    <fill>
      <patternFill patternType="solid">
        <fgColor theme="7"/>
        <bgColor indexed="64"/>
      </patternFill>
    </fill>
    <fill>
      <patternFill patternType="solid">
        <fgColor theme="1"/>
        <bgColor indexed="64"/>
      </patternFill>
    </fill>
    <fill>
      <patternFill patternType="solid">
        <fgColor rgb="FF0C2340"/>
        <bgColor indexed="64"/>
      </patternFill>
    </fill>
    <fill>
      <patternFill patternType="solid">
        <fgColor rgb="FF6BABE5"/>
        <bgColor indexed="64"/>
      </patternFill>
    </fill>
    <fill>
      <patternFill patternType="solid">
        <fgColor rgb="FF2CD5C4"/>
        <bgColor indexed="64"/>
      </patternFill>
    </fill>
    <fill>
      <patternFill patternType="solid">
        <fgColor theme="0" tint="-4.9989318521683403E-2"/>
        <bgColor indexed="64"/>
      </patternFill>
    </fill>
    <fill>
      <patternFill patternType="solid">
        <fgColor theme="0"/>
        <bgColor indexed="64"/>
      </patternFill>
    </fill>
  </fills>
  <borders count="6">
    <border>
      <left/>
      <right/>
      <top/>
      <bottom/>
      <diagonal/>
    </border>
    <border>
      <left/>
      <right style="thin">
        <color indexed="64"/>
      </right>
      <top/>
      <bottom/>
      <diagonal/>
    </border>
    <border>
      <left/>
      <right/>
      <top/>
      <bottom style="thin">
        <color auto="1"/>
      </bottom>
      <diagonal/>
    </border>
    <border>
      <left/>
      <right/>
      <top/>
      <bottom style="thin">
        <color theme="2"/>
      </bottom>
      <diagonal/>
    </border>
    <border>
      <left/>
      <right/>
      <top style="thin">
        <color theme="2"/>
      </top>
      <bottom style="thin">
        <color theme="2"/>
      </bottom>
      <diagonal/>
    </border>
    <border>
      <left style="thin">
        <color indexed="64"/>
      </left>
      <right/>
      <top/>
      <bottom style="thin">
        <color auto="1"/>
      </bottom>
      <diagonal/>
    </border>
  </borders>
  <cellStyleXfs count="3">
    <xf numFmtId="0" fontId="0" fillId="0" borderId="0"/>
    <xf numFmtId="164" fontId="1" fillId="0" borderId="0" applyFont="0" applyFill="0" applyBorder="0" applyAlignment="0" applyProtection="0"/>
    <xf numFmtId="9" fontId="1" fillId="0" borderId="0" applyFont="0" applyFill="0" applyBorder="0" applyAlignment="0" applyProtection="0"/>
  </cellStyleXfs>
  <cellXfs count="43">
    <xf numFmtId="0" fontId="0" fillId="0" borderId="0" xfId="0"/>
    <xf numFmtId="166" fontId="0" fillId="0" borderId="0" xfId="2" applyNumberFormat="1" applyFont="1"/>
    <xf numFmtId="0" fontId="0" fillId="0" borderId="0" xfId="0" applyAlignment="1">
      <alignment vertical="center"/>
    </xf>
    <xf numFmtId="0" fontId="0" fillId="0" borderId="1" xfId="0" applyBorder="1" applyAlignment="1">
      <alignment vertical="center"/>
    </xf>
    <xf numFmtId="0" fontId="0" fillId="10" borderId="3" xfId="0" applyFill="1" applyBorder="1" applyAlignment="1">
      <alignment horizontal="left" vertical="center" wrapText="1"/>
    </xf>
    <xf numFmtId="0" fontId="2" fillId="10" borderId="3" xfId="0" applyFont="1" applyFill="1" applyBorder="1" applyAlignment="1">
      <alignment horizontal="center" vertical="center"/>
    </xf>
    <xf numFmtId="0" fontId="2" fillId="10" borderId="4" xfId="0" applyFont="1" applyFill="1" applyBorder="1" applyAlignment="1">
      <alignment horizontal="center" vertical="center"/>
    </xf>
    <xf numFmtId="0" fontId="0" fillId="10" borderId="4" xfId="0" applyFill="1" applyBorder="1" applyAlignment="1">
      <alignment horizontal="left" vertical="center" wrapText="1"/>
    </xf>
    <xf numFmtId="165" fontId="0" fillId="0" borderId="3" xfId="1" applyNumberFormat="1" applyFont="1" applyBorder="1" applyAlignment="1">
      <alignment vertical="center"/>
    </xf>
    <xf numFmtId="165" fontId="0" fillId="0" borderId="4" xfId="1" applyNumberFormat="1" applyFont="1" applyBorder="1" applyAlignment="1">
      <alignment vertical="center"/>
    </xf>
    <xf numFmtId="166" fontId="0" fillId="0" borderId="3" xfId="2" applyNumberFormat="1" applyFont="1" applyBorder="1" applyAlignment="1">
      <alignment vertical="center"/>
    </xf>
    <xf numFmtId="166" fontId="0" fillId="0" borderId="4" xfId="2" applyNumberFormat="1" applyFont="1" applyBorder="1" applyAlignment="1">
      <alignment vertical="center"/>
    </xf>
    <xf numFmtId="165" fontId="0" fillId="0" borderId="0" xfId="0" applyNumberFormat="1"/>
    <xf numFmtId="0" fontId="0" fillId="0" borderId="0" xfId="0" applyAlignment="1">
      <alignment horizontal="center"/>
    </xf>
    <xf numFmtId="0" fontId="0" fillId="10" borderId="3" xfId="0" applyFill="1" applyBorder="1" applyAlignment="1">
      <alignment vertical="center" wrapText="1"/>
    </xf>
    <xf numFmtId="0" fontId="0" fillId="10" borderId="4" xfId="0" applyFill="1" applyBorder="1" applyAlignment="1">
      <alignment vertical="center" wrapText="1"/>
    </xf>
    <xf numFmtId="0" fontId="4" fillId="6" borderId="2" xfId="0" applyFont="1" applyFill="1" applyBorder="1" applyAlignment="1">
      <alignment horizontal="center" vertical="center"/>
    </xf>
    <xf numFmtId="0" fontId="4" fillId="2" borderId="5" xfId="0" applyFont="1" applyFill="1" applyBorder="1" applyAlignment="1">
      <alignment horizontal="center" vertical="center"/>
    </xf>
    <xf numFmtId="0" fontId="4" fillId="3" borderId="2" xfId="0" applyFont="1" applyFill="1" applyBorder="1" applyAlignment="1">
      <alignment horizontal="center" vertical="center"/>
    </xf>
    <xf numFmtId="0" fontId="4" fillId="4" borderId="2" xfId="0" applyFont="1" applyFill="1" applyBorder="1" applyAlignment="1">
      <alignment horizontal="center" vertical="center"/>
    </xf>
    <xf numFmtId="0" fontId="4" fillId="7" borderId="5" xfId="0" applyFont="1" applyFill="1" applyBorder="1" applyAlignment="1">
      <alignment horizontal="center" vertical="center"/>
    </xf>
    <xf numFmtId="0" fontId="4" fillId="8" borderId="2" xfId="0" applyFont="1" applyFill="1" applyBorder="1" applyAlignment="1">
      <alignment horizontal="center" vertical="center"/>
    </xf>
    <xf numFmtId="0" fontId="4" fillId="9" borderId="2" xfId="0" applyFont="1" applyFill="1" applyBorder="1" applyAlignment="1">
      <alignment horizontal="center" vertical="center"/>
    </xf>
    <xf numFmtId="0" fontId="4" fillId="6" borderId="2" xfId="0" applyFont="1" applyFill="1" applyBorder="1" applyAlignment="1">
      <alignment vertical="center"/>
    </xf>
    <xf numFmtId="165" fontId="0" fillId="0" borderId="3" xfId="1" applyNumberFormat="1" applyFont="1" applyBorder="1" applyAlignment="1">
      <alignment horizontal="right" vertical="center"/>
    </xf>
    <xf numFmtId="165" fontId="0" fillId="0" borderId="4" xfId="1" applyNumberFormat="1" applyFont="1" applyBorder="1" applyAlignment="1">
      <alignment horizontal="right" vertical="center"/>
    </xf>
    <xf numFmtId="166" fontId="0" fillId="0" borderId="3" xfId="2" applyNumberFormat="1" applyFont="1" applyBorder="1" applyAlignment="1">
      <alignment horizontal="right" vertical="center"/>
    </xf>
    <xf numFmtId="166" fontId="0" fillId="0" borderId="4" xfId="2" applyNumberFormat="1" applyFont="1" applyBorder="1" applyAlignment="1">
      <alignment horizontal="right" vertical="center"/>
    </xf>
    <xf numFmtId="0" fontId="0" fillId="0" borderId="0" xfId="0" applyAlignment="1">
      <alignment horizontal="right"/>
    </xf>
    <xf numFmtId="165" fontId="3" fillId="0" borderId="3" xfId="1" applyNumberFormat="1" applyFont="1" applyFill="1" applyBorder="1" applyAlignment="1" applyProtection="1">
      <alignment horizontal="right" vertical="center"/>
      <protection locked="0"/>
    </xf>
    <xf numFmtId="165" fontId="1" fillId="0" borderId="3" xfId="1" applyNumberFormat="1" applyFont="1" applyBorder="1" applyAlignment="1">
      <alignment horizontal="right" vertical="center"/>
    </xf>
    <xf numFmtId="165" fontId="1" fillId="0" borderId="4" xfId="1" applyNumberFormat="1" applyFont="1" applyBorder="1" applyAlignment="1">
      <alignment horizontal="right" vertical="center"/>
    </xf>
    <xf numFmtId="165" fontId="1" fillId="0" borderId="4" xfId="1" applyNumberFormat="1" applyFont="1" applyFill="1" applyBorder="1" applyAlignment="1">
      <alignment horizontal="right" vertical="center"/>
    </xf>
    <xf numFmtId="166" fontId="0" fillId="0" borderId="3" xfId="2" applyNumberFormat="1" applyFont="1" applyFill="1" applyBorder="1" applyAlignment="1">
      <alignment horizontal="right" vertical="center"/>
    </xf>
    <xf numFmtId="166" fontId="0" fillId="0" borderId="4" xfId="2" applyNumberFormat="1" applyFont="1" applyFill="1" applyBorder="1" applyAlignment="1">
      <alignment horizontal="right" vertical="center"/>
    </xf>
    <xf numFmtId="0" fontId="4" fillId="5" borderId="5" xfId="0" applyFont="1" applyFill="1" applyBorder="1" applyAlignment="1">
      <alignment horizontal="center" vertical="center"/>
    </xf>
    <xf numFmtId="0" fontId="2" fillId="0" borderId="0" xfId="0" applyFont="1" applyAlignment="1">
      <alignment wrapText="1"/>
    </xf>
    <xf numFmtId="0" fontId="0" fillId="11" borderId="0" xfId="0" applyFill="1"/>
    <xf numFmtId="0" fontId="0" fillId="0" borderId="0" xfId="0" applyAlignment="1">
      <alignment wrapText="1"/>
    </xf>
    <xf numFmtId="0" fontId="2" fillId="11" borderId="0" xfId="0" applyFont="1" applyFill="1" applyAlignment="1">
      <alignment wrapText="1"/>
    </xf>
    <xf numFmtId="0" fontId="0" fillId="11" borderId="0" xfId="0" applyFill="1" applyAlignment="1">
      <alignment wrapText="1"/>
    </xf>
    <xf numFmtId="0" fontId="0" fillId="11" borderId="0" xfId="0" applyFill="1" applyAlignment="1">
      <alignment horizontal="left" wrapText="1"/>
    </xf>
    <xf numFmtId="0" fontId="2" fillId="11" borderId="0" xfId="0" applyFont="1" applyFill="1" applyAlignment="1">
      <alignment horizontal="left" wrapText="1"/>
    </xf>
  </cellXfs>
  <cellStyles count="3">
    <cellStyle name="Comma" xfId="1" builtinId="3"/>
    <cellStyle name="Normal" xfId="0" builtinId="0"/>
    <cellStyle name="Percent" xfId="2" builtinId="5"/>
  </cellStyles>
  <dxfs count="0"/>
  <tableStyles count="0" defaultTableStyle="TableStyleMedium2" defaultPivotStyle="PivotStyleLight16"/>
  <colors>
    <mruColors>
      <color rgb="FF2CD5C4"/>
      <color rgb="FF6BABE5"/>
      <color rgb="FF0C234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a:themeElements>
    <a:clrScheme name="MCSA">
      <a:dk1>
        <a:sysClr val="windowText" lastClr="000000"/>
      </a:dk1>
      <a:lt1>
        <a:srgbClr val="FFFFFF"/>
      </a:lt1>
      <a:dk2>
        <a:srgbClr val="0C2340"/>
      </a:dk2>
      <a:lt2>
        <a:srgbClr val="D1D3D4"/>
      </a:lt2>
      <a:accent1>
        <a:srgbClr val="0039A6"/>
      </a:accent1>
      <a:accent2>
        <a:srgbClr val="EE2B37"/>
      </a:accent2>
      <a:accent3>
        <a:srgbClr val="00AD69"/>
      </a:accent3>
      <a:accent4>
        <a:srgbClr val="FFB612"/>
      </a:accent4>
      <a:accent5>
        <a:srgbClr val="6BABE5"/>
      </a:accent5>
      <a:accent6>
        <a:srgbClr val="FF7F32"/>
      </a:accent6>
      <a:hlink>
        <a:srgbClr val="000000"/>
      </a:hlink>
      <a:folHlink>
        <a:srgbClr val="0039A6"/>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0.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8.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46641F-81FA-4BFE-A5AF-8C81E365AFC7}">
  <dimension ref="A1:P13"/>
  <sheetViews>
    <sheetView tabSelected="1" workbookViewId="0">
      <selection activeCell="E27" sqref="E27"/>
    </sheetView>
  </sheetViews>
  <sheetFormatPr defaultRowHeight="13.8" x14ac:dyDescent="0.25"/>
  <sheetData>
    <row r="1" spans="1:16" ht="13.8" customHeight="1" x14ac:dyDescent="0.25">
      <c r="A1" s="42" t="s">
        <v>18</v>
      </c>
      <c r="B1" s="42"/>
      <c r="C1" s="42"/>
      <c r="D1" s="42"/>
      <c r="E1" s="42"/>
      <c r="F1" s="42"/>
      <c r="G1" s="42"/>
      <c r="H1" s="42"/>
      <c r="I1" s="42"/>
      <c r="J1" s="42"/>
      <c r="K1" s="42"/>
      <c r="L1" s="42"/>
      <c r="M1" s="42"/>
      <c r="N1" s="42"/>
      <c r="O1" s="42"/>
      <c r="P1" s="42"/>
    </row>
    <row r="2" spans="1:16" x14ac:dyDescent="0.25">
      <c r="A2" s="42"/>
      <c r="B2" s="42"/>
      <c r="C2" s="42"/>
      <c r="D2" s="42"/>
      <c r="E2" s="42"/>
      <c r="F2" s="42"/>
      <c r="G2" s="42"/>
      <c r="H2" s="42"/>
      <c r="I2" s="42"/>
      <c r="J2" s="42"/>
      <c r="K2" s="42"/>
      <c r="L2" s="42"/>
      <c r="M2" s="42"/>
      <c r="N2" s="42"/>
      <c r="O2" s="42"/>
      <c r="P2" s="42"/>
    </row>
    <row r="3" spans="1:16" x14ac:dyDescent="0.25">
      <c r="A3" s="42"/>
      <c r="B3" s="42"/>
      <c r="C3" s="42"/>
      <c r="D3" s="42"/>
      <c r="E3" s="42"/>
      <c r="F3" s="42"/>
      <c r="G3" s="42"/>
      <c r="H3" s="42"/>
      <c r="I3" s="42"/>
      <c r="J3" s="42"/>
      <c r="K3" s="42"/>
      <c r="L3" s="42"/>
      <c r="M3" s="42"/>
      <c r="N3" s="42"/>
      <c r="O3" s="42"/>
      <c r="P3" s="42"/>
    </row>
    <row r="4" spans="1:16" x14ac:dyDescent="0.25">
      <c r="A4" s="42"/>
      <c r="B4" s="42"/>
      <c r="C4" s="42"/>
      <c r="D4" s="42"/>
      <c r="E4" s="42"/>
      <c r="F4" s="42"/>
      <c r="G4" s="42"/>
      <c r="H4" s="42"/>
      <c r="I4" s="42"/>
      <c r="J4" s="42"/>
      <c r="K4" s="42"/>
      <c r="L4" s="42"/>
      <c r="M4" s="42"/>
      <c r="N4" s="42"/>
      <c r="O4" s="42"/>
      <c r="P4" s="42"/>
    </row>
    <row r="5" spans="1:16" x14ac:dyDescent="0.25">
      <c r="A5" s="42"/>
      <c r="B5" s="42"/>
      <c r="C5" s="42"/>
      <c r="D5" s="42"/>
      <c r="E5" s="42"/>
      <c r="F5" s="42"/>
      <c r="G5" s="42"/>
      <c r="H5" s="42"/>
      <c r="I5" s="42"/>
      <c r="J5" s="42"/>
      <c r="K5" s="42"/>
      <c r="L5" s="42"/>
      <c r="M5" s="42"/>
      <c r="N5" s="42"/>
      <c r="O5" s="42"/>
      <c r="P5" s="42"/>
    </row>
    <row r="6" spans="1:16" x14ac:dyDescent="0.25">
      <c r="A6" s="42"/>
      <c r="B6" s="42"/>
      <c r="C6" s="42"/>
      <c r="D6" s="42"/>
      <c r="E6" s="42"/>
      <c r="F6" s="42"/>
      <c r="G6" s="42"/>
      <c r="H6" s="42"/>
      <c r="I6" s="42"/>
      <c r="J6" s="42"/>
      <c r="K6" s="42"/>
      <c r="L6" s="42"/>
      <c r="M6" s="42"/>
      <c r="N6" s="42"/>
      <c r="O6" s="42"/>
      <c r="P6" s="42"/>
    </row>
    <row r="7" spans="1:16" x14ac:dyDescent="0.25">
      <c r="A7" s="42"/>
      <c r="B7" s="42"/>
      <c r="C7" s="42"/>
      <c r="D7" s="42"/>
      <c r="E7" s="42"/>
      <c r="F7" s="42"/>
      <c r="G7" s="42"/>
      <c r="H7" s="42"/>
      <c r="I7" s="42"/>
      <c r="J7" s="42"/>
      <c r="K7" s="42"/>
      <c r="L7" s="42"/>
      <c r="M7" s="42"/>
      <c r="N7" s="42"/>
      <c r="O7" s="42"/>
      <c r="P7" s="42"/>
    </row>
    <row r="8" spans="1:16" x14ac:dyDescent="0.25">
      <c r="A8" s="42"/>
      <c r="B8" s="42"/>
      <c r="C8" s="42"/>
      <c r="D8" s="42"/>
      <c r="E8" s="42"/>
      <c r="F8" s="42"/>
      <c r="G8" s="42"/>
      <c r="H8" s="42"/>
      <c r="I8" s="42"/>
      <c r="J8" s="42"/>
      <c r="K8" s="42"/>
      <c r="L8" s="42"/>
      <c r="M8" s="42"/>
      <c r="N8" s="42"/>
      <c r="O8" s="42"/>
      <c r="P8" s="42"/>
    </row>
    <row r="9" spans="1:16" x14ac:dyDescent="0.25">
      <c r="A9" s="42"/>
      <c r="B9" s="42"/>
      <c r="C9" s="42"/>
      <c r="D9" s="42"/>
      <c r="E9" s="42"/>
      <c r="F9" s="42"/>
      <c r="G9" s="42"/>
      <c r="H9" s="42"/>
      <c r="I9" s="42"/>
      <c r="J9" s="42"/>
      <c r="K9" s="42"/>
      <c r="L9" s="42"/>
      <c r="M9" s="42"/>
      <c r="N9" s="42"/>
      <c r="O9" s="42"/>
      <c r="P9" s="42"/>
    </row>
    <row r="10" spans="1:16" x14ac:dyDescent="0.25">
      <c r="A10" s="42"/>
      <c r="B10" s="42"/>
      <c r="C10" s="42"/>
      <c r="D10" s="42"/>
      <c r="E10" s="42"/>
      <c r="F10" s="42"/>
      <c r="G10" s="42"/>
      <c r="H10" s="42"/>
      <c r="I10" s="42"/>
      <c r="J10" s="42"/>
      <c r="K10" s="42"/>
      <c r="L10" s="42"/>
      <c r="M10" s="42"/>
      <c r="N10" s="42"/>
      <c r="O10" s="42"/>
      <c r="P10" s="42"/>
    </row>
    <row r="11" spans="1:16" x14ac:dyDescent="0.25">
      <c r="A11" s="42"/>
      <c r="B11" s="42"/>
      <c r="C11" s="42"/>
      <c r="D11" s="42"/>
      <c r="E11" s="42"/>
      <c r="F11" s="42"/>
      <c r="G11" s="42"/>
      <c r="H11" s="42"/>
      <c r="I11" s="42"/>
      <c r="J11" s="42"/>
      <c r="K11" s="42"/>
      <c r="L11" s="42"/>
      <c r="M11" s="42"/>
      <c r="N11" s="42"/>
      <c r="O11" s="42"/>
      <c r="P11" s="42"/>
    </row>
    <row r="12" spans="1:16" x14ac:dyDescent="0.25">
      <c r="A12" s="42"/>
      <c r="B12" s="42"/>
      <c r="C12" s="42"/>
      <c r="D12" s="42"/>
      <c r="E12" s="42"/>
      <c r="F12" s="42"/>
      <c r="G12" s="42"/>
      <c r="H12" s="42"/>
      <c r="I12" s="42"/>
      <c r="J12" s="42"/>
      <c r="K12" s="42"/>
      <c r="L12" s="42"/>
      <c r="M12" s="42"/>
      <c r="N12" s="42"/>
      <c r="O12" s="42"/>
      <c r="P12" s="42"/>
    </row>
    <row r="13" spans="1:16" x14ac:dyDescent="0.25">
      <c r="A13" s="42"/>
      <c r="B13" s="42"/>
      <c r="C13" s="42"/>
      <c r="D13" s="42"/>
      <c r="E13" s="42"/>
      <c r="F13" s="42"/>
      <c r="G13" s="42"/>
      <c r="H13" s="42"/>
      <c r="I13" s="42"/>
      <c r="J13" s="42"/>
      <c r="K13" s="42"/>
      <c r="L13" s="42"/>
      <c r="M13" s="42"/>
      <c r="N13" s="42"/>
      <c r="O13" s="42"/>
      <c r="P13" s="42"/>
    </row>
  </sheetData>
  <mergeCells count="1">
    <mergeCell ref="A1:P13"/>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40DF2E-AD6C-45C1-9D17-173F91239003}">
  <dimension ref="A1:H15"/>
  <sheetViews>
    <sheetView showGridLines="0" zoomScale="90" zoomScaleNormal="90" workbookViewId="0">
      <pane ySplit="1" topLeftCell="A2" activePane="bottomLeft" state="frozen"/>
      <selection pane="bottomLeft" activeCell="D20" sqref="D20"/>
    </sheetView>
  </sheetViews>
  <sheetFormatPr defaultRowHeight="13.8" x14ac:dyDescent="0.25"/>
  <cols>
    <col min="1" max="6" width="19.69921875" customWidth="1"/>
    <col min="7" max="8" width="25.69921875" customWidth="1"/>
  </cols>
  <sheetData>
    <row r="1" spans="1:8" ht="19.95" customHeight="1" x14ac:dyDescent="0.25">
      <c r="A1" s="16" t="s">
        <v>0</v>
      </c>
      <c r="B1" s="17" t="s">
        <v>5</v>
      </c>
      <c r="C1" s="18" t="s">
        <v>17</v>
      </c>
      <c r="D1" s="19" t="s">
        <v>6</v>
      </c>
      <c r="E1" s="35" t="s">
        <v>11</v>
      </c>
      <c r="F1" s="20" t="s">
        <v>12</v>
      </c>
      <c r="G1" s="21" t="s">
        <v>13</v>
      </c>
      <c r="H1" s="22" t="s">
        <v>15</v>
      </c>
    </row>
    <row r="2" spans="1:8" ht="19.95" customHeight="1" x14ac:dyDescent="0.25">
      <c r="A2" s="5">
        <v>2013</v>
      </c>
      <c r="B2" s="24">
        <v>8159531</v>
      </c>
      <c r="C2" s="24">
        <v>7193421</v>
      </c>
      <c r="D2" s="24">
        <v>3768082</v>
      </c>
      <c r="E2" s="24">
        <v>12344635305</v>
      </c>
      <c r="F2" s="24">
        <v>4792190782</v>
      </c>
      <c r="G2" s="24">
        <v>13578.75</v>
      </c>
      <c r="H2" s="24">
        <v>2870535914</v>
      </c>
    </row>
    <row r="3" spans="1:8" ht="19.95" customHeight="1" x14ac:dyDescent="0.25">
      <c r="A3" s="6">
        <v>2014</v>
      </c>
      <c r="B3" s="25">
        <v>8095037</v>
      </c>
      <c r="C3" s="25">
        <v>8788440</v>
      </c>
      <c r="D3" s="25">
        <v>5619831</v>
      </c>
      <c r="E3" s="25">
        <v>16531206491</v>
      </c>
      <c r="F3" s="25">
        <v>7730528817</v>
      </c>
      <c r="G3" s="25">
        <v>15355.5</v>
      </c>
      <c r="H3" s="25">
        <v>3663454558</v>
      </c>
    </row>
    <row r="4" spans="1:8" ht="19.95" customHeight="1" x14ac:dyDescent="0.25">
      <c r="A4" s="6">
        <v>2015</v>
      </c>
      <c r="B4" s="25">
        <v>8229657</v>
      </c>
      <c r="C4" s="25">
        <v>7789029</v>
      </c>
      <c r="D4" s="25">
        <v>4650483</v>
      </c>
      <c r="E4" s="25">
        <v>14425127626</v>
      </c>
      <c r="F4" s="25">
        <v>5811860478</v>
      </c>
      <c r="G4" s="25">
        <v>18313.333333333299</v>
      </c>
      <c r="H4" s="25">
        <v>4677942433</v>
      </c>
    </row>
    <row r="5" spans="1:8" ht="19.95" customHeight="1" x14ac:dyDescent="0.25">
      <c r="A5" s="6">
        <v>2016</v>
      </c>
      <c r="B5" s="25">
        <v>8302110</v>
      </c>
      <c r="C5" s="25">
        <v>10611549</v>
      </c>
      <c r="D5" s="25">
        <v>9002389</v>
      </c>
      <c r="E5" s="25">
        <v>20761163031</v>
      </c>
      <c r="F5" s="25">
        <v>12435825243</v>
      </c>
      <c r="G5" s="25">
        <v>18789.166666666599</v>
      </c>
      <c r="H5" s="25">
        <v>5072996404</v>
      </c>
    </row>
    <row r="6" spans="1:8" ht="19.95" customHeight="1" x14ac:dyDescent="0.25">
      <c r="A6" s="6">
        <v>2017</v>
      </c>
      <c r="B6" s="25">
        <v>9678752</v>
      </c>
      <c r="C6" s="25">
        <v>10134534</v>
      </c>
      <c r="D6" s="25">
        <v>9118652</v>
      </c>
      <c r="E6" s="25">
        <v>18142898183</v>
      </c>
      <c r="F6" s="25">
        <v>10230438062</v>
      </c>
      <c r="G6" s="25">
        <v>18038.083333333299</v>
      </c>
      <c r="H6" s="25">
        <v>5430359971</v>
      </c>
    </row>
    <row r="7" spans="1:8" ht="19.95" customHeight="1" x14ac:dyDescent="0.25">
      <c r="A7" s="6">
        <v>2018</v>
      </c>
      <c r="B7" s="25">
        <v>9914612</v>
      </c>
      <c r="C7" s="25">
        <v>10297306</v>
      </c>
      <c r="D7" s="25">
        <v>8869716</v>
      </c>
      <c r="E7" s="25">
        <v>17261029462</v>
      </c>
      <c r="F7" s="25">
        <v>10074787617</v>
      </c>
      <c r="G7" s="25">
        <v>16391.25</v>
      </c>
      <c r="H7" s="25">
        <v>5198823527</v>
      </c>
    </row>
    <row r="8" spans="1:8" ht="19.95" customHeight="1" x14ac:dyDescent="0.25">
      <c r="A8" s="6">
        <v>2019</v>
      </c>
      <c r="B8" s="25">
        <v>7176996</v>
      </c>
      <c r="C8" s="25">
        <v>7219267</v>
      </c>
      <c r="D8" s="25">
        <v>6273530</v>
      </c>
      <c r="E8" s="25">
        <v>13164743409</v>
      </c>
      <c r="F8" s="25">
        <v>7664806378</v>
      </c>
      <c r="G8" s="25">
        <v>15089.666666666601</v>
      </c>
      <c r="H8" s="25">
        <v>4940267100</v>
      </c>
    </row>
    <row r="9" spans="1:8" ht="19.95" customHeight="1" x14ac:dyDescent="0.25">
      <c r="A9" s="6">
        <v>2020</v>
      </c>
      <c r="B9" s="25">
        <v>8437948</v>
      </c>
      <c r="C9" s="25">
        <v>7177038</v>
      </c>
      <c r="D9" s="25">
        <v>5901679</v>
      </c>
      <c r="E9" s="25">
        <v>13207165836</v>
      </c>
      <c r="F9" s="25">
        <v>8119626365</v>
      </c>
      <c r="G9" s="25">
        <v>13433.333333333299</v>
      </c>
      <c r="H9" s="25">
        <v>4476575423</v>
      </c>
    </row>
    <row r="10" spans="1:8" ht="19.95" customHeight="1" x14ac:dyDescent="0.25">
      <c r="A10" s="6">
        <v>2021</v>
      </c>
      <c r="B10" s="25">
        <v>9707673</v>
      </c>
      <c r="C10" s="25">
        <v>10636470</v>
      </c>
      <c r="D10" s="25">
        <v>8286642</v>
      </c>
      <c r="E10" s="25">
        <v>21117779878</v>
      </c>
      <c r="F10" s="25">
        <v>13268999783</v>
      </c>
      <c r="G10" s="25">
        <v>12925.5</v>
      </c>
      <c r="H10" s="25">
        <v>4934878710</v>
      </c>
    </row>
    <row r="11" spans="1:8" ht="19.95" customHeight="1" x14ac:dyDescent="0.25">
      <c r="A11" s="6">
        <v>2022</v>
      </c>
      <c r="B11" s="25">
        <v>10522538</v>
      </c>
      <c r="C11" s="25">
        <v>10336044</v>
      </c>
      <c r="D11" s="25">
        <v>8029605</v>
      </c>
      <c r="E11" s="25">
        <v>26660438530</v>
      </c>
      <c r="F11" s="25">
        <v>15392540377</v>
      </c>
      <c r="G11" s="25">
        <v>14569.416666666601</v>
      </c>
      <c r="H11" s="25">
        <v>5960651088</v>
      </c>
    </row>
    <row r="12" spans="1:8" ht="19.95" customHeight="1" x14ac:dyDescent="0.25">
      <c r="A12" s="6">
        <v>2023</v>
      </c>
      <c r="B12" s="25">
        <v>5901842</v>
      </c>
      <c r="C12" s="25">
        <v>6045494</v>
      </c>
      <c r="D12" s="25">
        <v>4083522</v>
      </c>
      <c r="E12" s="25">
        <v>16634867293</v>
      </c>
      <c r="F12" s="25">
        <v>7785958723</v>
      </c>
      <c r="G12" s="25">
        <v>14856</v>
      </c>
      <c r="H12" s="25">
        <v>6741291884</v>
      </c>
    </row>
    <row r="13" spans="1:8" ht="16.8" customHeight="1" x14ac:dyDescent="0.25">
      <c r="B13" s="28"/>
      <c r="C13" s="28"/>
      <c r="D13" s="28"/>
      <c r="E13" s="28"/>
      <c r="F13" s="28"/>
      <c r="G13" s="28"/>
      <c r="H13" s="28"/>
    </row>
    <row r="14" spans="1:8" ht="39" customHeight="1" x14ac:dyDescent="0.25">
      <c r="A14" s="4" t="s">
        <v>7</v>
      </c>
      <c r="B14" s="26">
        <f>B12/B11-1</f>
        <v>-0.43912371711083387</v>
      </c>
      <c r="C14" s="26">
        <f t="shared" ref="C14:H14" si="0">C12/C11-1</f>
        <v>-0.41510562455035993</v>
      </c>
      <c r="D14" s="26">
        <f t="shared" si="0"/>
        <v>-0.49144173343520636</v>
      </c>
      <c r="E14" s="26">
        <f t="shared" si="0"/>
        <v>-0.37604674903297619</v>
      </c>
      <c r="F14" s="26">
        <f t="shared" si="0"/>
        <v>-0.49417324676087804</v>
      </c>
      <c r="G14" s="26">
        <f t="shared" si="0"/>
        <v>1.9670199561872215E-2</v>
      </c>
      <c r="H14" s="26">
        <f t="shared" si="0"/>
        <v>0.13096569224989341</v>
      </c>
    </row>
    <row r="15" spans="1:8" ht="39" customHeight="1" x14ac:dyDescent="0.25">
      <c r="A15" s="7" t="s">
        <v>8</v>
      </c>
      <c r="B15" s="27">
        <f>B12/B8-1</f>
        <v>-0.17767238549387521</v>
      </c>
      <c r="C15" s="27">
        <f t="shared" ref="C15:H15" si="1">C12/C8-1</f>
        <v>-0.16258894427924608</v>
      </c>
      <c r="D15" s="27">
        <f t="shared" si="1"/>
        <v>-0.34908703712264066</v>
      </c>
      <c r="E15" s="27">
        <f t="shared" si="1"/>
        <v>0.2635922156771906</v>
      </c>
      <c r="F15" s="27">
        <f t="shared" si="1"/>
        <v>1.580631512724695E-2</v>
      </c>
      <c r="G15" s="27">
        <f t="shared" si="1"/>
        <v>-1.5485210629786472E-2</v>
      </c>
      <c r="H15" s="27">
        <f t="shared" si="1"/>
        <v>0.36456020444724535</v>
      </c>
    </row>
  </sheetData>
  <printOptions horizontalCentered="1"/>
  <pageMargins left="0.51181102362204722" right="0.51181102362204722" top="0.74803149606299213" bottom="0.31496062992125984" header="0.31496062992125984" footer="0.31496062992125984"/>
  <pageSetup paperSize="9" scale="68" orientation="landscape" horizontalDpi="1200" verticalDpi="1200" r:id="rId1"/>
  <headerFooter>
    <oddFooter>&amp;R&amp;9&amp;K00-033&amp;F  &amp;A    &amp;G</oddFoot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45130C-5BD2-4134-8DEF-39D65DCD9A33}">
  <dimension ref="A1:Q12"/>
  <sheetViews>
    <sheetView workbookViewId="0">
      <selection activeCell="L17" sqref="L17"/>
    </sheetView>
  </sheetViews>
  <sheetFormatPr defaultRowHeight="13.8" x14ac:dyDescent="0.25"/>
  <sheetData>
    <row r="1" spans="1:17" ht="26.4" customHeight="1" x14ac:dyDescent="0.25">
      <c r="A1" s="39" t="s">
        <v>14</v>
      </c>
      <c r="B1" s="40"/>
      <c r="C1" s="40"/>
      <c r="D1" s="40"/>
      <c r="E1" s="40"/>
      <c r="F1" s="40"/>
      <c r="G1" s="40"/>
      <c r="H1" s="40"/>
      <c r="I1" s="40"/>
      <c r="J1" s="40"/>
      <c r="K1" s="40"/>
      <c r="L1" s="40"/>
      <c r="M1" s="40"/>
      <c r="N1" s="40"/>
      <c r="O1" s="40"/>
      <c r="P1" s="40"/>
      <c r="Q1" s="40"/>
    </row>
    <row r="2" spans="1:17" x14ac:dyDescent="0.25">
      <c r="A2" s="37"/>
      <c r="B2" s="37"/>
      <c r="C2" s="37"/>
      <c r="D2" s="37"/>
      <c r="E2" s="37"/>
      <c r="F2" s="37"/>
      <c r="G2" s="37"/>
      <c r="H2" s="37"/>
      <c r="I2" s="37"/>
      <c r="J2" s="37"/>
      <c r="K2" s="37"/>
      <c r="L2" s="37"/>
      <c r="M2" s="37"/>
      <c r="N2" s="37"/>
      <c r="O2" s="37"/>
      <c r="P2" s="37"/>
      <c r="Q2" s="37"/>
    </row>
    <row r="3" spans="1:17" ht="26.4" customHeight="1" x14ac:dyDescent="0.25">
      <c r="A3" s="39" t="s">
        <v>9</v>
      </c>
      <c r="B3" s="40"/>
      <c r="C3" s="40"/>
      <c r="D3" s="40"/>
      <c r="E3" s="40"/>
      <c r="F3" s="40"/>
      <c r="G3" s="40"/>
      <c r="H3" s="40"/>
      <c r="I3" s="40"/>
      <c r="J3" s="40"/>
      <c r="K3" s="40"/>
      <c r="L3" s="40"/>
      <c r="M3" s="40"/>
      <c r="N3" s="40"/>
      <c r="O3" s="40"/>
      <c r="P3" s="40"/>
      <c r="Q3" s="37"/>
    </row>
    <row r="4" spans="1:17" x14ac:dyDescent="0.25">
      <c r="A4" s="37"/>
      <c r="B4" s="37"/>
      <c r="C4" s="37"/>
      <c r="D4" s="37"/>
      <c r="E4" s="37"/>
      <c r="F4" s="37"/>
      <c r="G4" s="37"/>
      <c r="H4" s="37"/>
      <c r="I4" s="37"/>
      <c r="J4" s="37"/>
      <c r="K4" s="37"/>
      <c r="L4" s="37"/>
      <c r="M4" s="37"/>
      <c r="N4" s="37"/>
      <c r="O4" s="37"/>
      <c r="P4" s="37"/>
      <c r="Q4" s="37"/>
    </row>
    <row r="5" spans="1:17" ht="26.4" customHeight="1" x14ac:dyDescent="0.25">
      <c r="A5" s="39" t="s">
        <v>19</v>
      </c>
      <c r="B5" s="40"/>
      <c r="C5" s="40"/>
      <c r="D5" s="40"/>
      <c r="E5" s="40"/>
      <c r="F5" s="40"/>
      <c r="G5" s="40"/>
      <c r="H5" s="40"/>
      <c r="I5" s="40"/>
      <c r="J5" s="40"/>
      <c r="K5" s="40"/>
      <c r="L5" s="40"/>
      <c r="M5" s="40"/>
      <c r="N5" s="40"/>
      <c r="O5" s="40"/>
      <c r="P5" s="40"/>
      <c r="Q5" s="37"/>
    </row>
    <row r="6" spans="1:17" x14ac:dyDescent="0.25">
      <c r="A6" s="37"/>
      <c r="B6" s="37"/>
      <c r="C6" s="37"/>
      <c r="D6" s="37"/>
      <c r="E6" s="37"/>
      <c r="F6" s="37"/>
      <c r="G6" s="37"/>
      <c r="H6" s="37"/>
      <c r="I6" s="37"/>
      <c r="J6" s="37"/>
      <c r="K6" s="37"/>
      <c r="L6" s="37"/>
      <c r="M6" s="37"/>
      <c r="N6" s="37"/>
      <c r="O6" s="37"/>
      <c r="P6" s="37"/>
      <c r="Q6" s="37"/>
    </row>
    <row r="7" spans="1:17" x14ac:dyDescent="0.25">
      <c r="A7" s="39" t="s">
        <v>20</v>
      </c>
      <c r="B7" s="40"/>
      <c r="C7" s="40"/>
      <c r="D7" s="40"/>
      <c r="E7" s="40"/>
      <c r="F7" s="40"/>
      <c r="G7" s="40"/>
      <c r="H7" s="40"/>
      <c r="I7" s="40"/>
      <c r="J7" s="40"/>
      <c r="K7" s="40"/>
      <c r="L7" s="40"/>
      <c r="M7" s="40"/>
      <c r="N7" s="40"/>
      <c r="O7" s="40"/>
      <c r="P7" s="40"/>
      <c r="Q7" s="37"/>
    </row>
    <row r="8" spans="1:17" x14ac:dyDescent="0.25">
      <c r="A8" s="37"/>
      <c r="B8" s="37"/>
      <c r="C8" s="37"/>
      <c r="D8" s="37"/>
      <c r="E8" s="37"/>
      <c r="F8" s="37"/>
      <c r="G8" s="37"/>
      <c r="H8" s="37"/>
      <c r="I8" s="37"/>
      <c r="J8" s="37"/>
      <c r="K8" s="37"/>
      <c r="L8" s="37"/>
      <c r="M8" s="37"/>
      <c r="N8" s="37"/>
      <c r="O8" s="37"/>
      <c r="P8" s="37"/>
      <c r="Q8" s="37"/>
    </row>
    <row r="9" spans="1:17" ht="13.8" customHeight="1" x14ac:dyDescent="0.25">
      <c r="A9" s="41" t="s">
        <v>21</v>
      </c>
      <c r="B9" s="41"/>
      <c r="C9" s="41"/>
      <c r="D9" s="41"/>
      <c r="E9" s="41"/>
      <c r="F9" s="41"/>
      <c r="G9" s="41"/>
      <c r="H9" s="41"/>
      <c r="I9" s="41"/>
      <c r="J9" s="41"/>
      <c r="K9" s="41"/>
      <c r="L9" s="41"/>
      <c r="M9" s="41"/>
      <c r="N9" s="41"/>
      <c r="O9" s="41"/>
      <c r="P9" s="41"/>
      <c r="Q9" s="41"/>
    </row>
    <row r="10" spans="1:17" x14ac:dyDescent="0.25">
      <c r="A10" s="38"/>
      <c r="B10" s="38"/>
      <c r="C10" s="38"/>
      <c r="D10" s="38"/>
      <c r="E10" s="38"/>
      <c r="F10" s="38"/>
      <c r="G10" s="38"/>
      <c r="H10" s="38"/>
      <c r="I10" s="38"/>
      <c r="J10" s="38"/>
      <c r="K10" s="38"/>
      <c r="L10" s="38"/>
      <c r="M10" s="38"/>
      <c r="N10" s="38"/>
      <c r="O10" s="38"/>
      <c r="P10" s="38"/>
      <c r="Q10" s="38"/>
    </row>
    <row r="12" spans="1:17" x14ac:dyDescent="0.25">
      <c r="A12" s="36"/>
      <c r="B12" s="36"/>
      <c r="C12" s="36"/>
      <c r="D12" s="36"/>
      <c r="E12" s="36"/>
      <c r="F12" s="36"/>
      <c r="G12" s="36"/>
      <c r="H12" s="36"/>
      <c r="I12" s="36"/>
      <c r="J12" s="36"/>
      <c r="K12" s="36"/>
      <c r="L12" s="36"/>
      <c r="M12" s="36"/>
      <c r="N12" s="36"/>
      <c r="O12" s="36"/>
      <c r="P12" s="36"/>
    </row>
  </sheetData>
  <mergeCells count="5">
    <mergeCell ref="A1:Q1"/>
    <mergeCell ref="A3:P3"/>
    <mergeCell ref="A5:P5"/>
    <mergeCell ref="A7:P7"/>
    <mergeCell ref="A9:Q9"/>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7EA407-0A19-466C-B8A5-AD9C423B32EF}">
  <dimension ref="A1:K16"/>
  <sheetViews>
    <sheetView showGridLines="0" zoomScale="90" zoomScaleNormal="90" workbookViewId="0">
      <pane ySplit="1" topLeftCell="A2" activePane="bottomLeft" state="frozen"/>
      <selection pane="bottomLeft" activeCell="C10" sqref="C10"/>
    </sheetView>
  </sheetViews>
  <sheetFormatPr defaultRowHeight="13.8" x14ac:dyDescent="0.25"/>
  <cols>
    <col min="1" max="6" width="19.69921875" customWidth="1"/>
    <col min="7" max="8" width="25.69921875" customWidth="1"/>
  </cols>
  <sheetData>
    <row r="1" spans="1:11" s="2" customFormat="1" ht="19.95" customHeight="1" x14ac:dyDescent="0.25">
      <c r="A1" s="16" t="s">
        <v>0</v>
      </c>
      <c r="B1" s="17" t="s">
        <v>1</v>
      </c>
      <c r="C1" s="18" t="s">
        <v>10</v>
      </c>
      <c r="D1" s="19" t="s">
        <v>2</v>
      </c>
      <c r="E1" s="35" t="s">
        <v>11</v>
      </c>
      <c r="F1" s="20" t="s">
        <v>12</v>
      </c>
      <c r="G1" s="21" t="s">
        <v>13</v>
      </c>
      <c r="H1" s="22" t="s">
        <v>15</v>
      </c>
      <c r="K1" s="3"/>
    </row>
    <row r="2" spans="1:11" ht="19.95" customHeight="1" x14ac:dyDescent="0.25">
      <c r="A2" s="5">
        <v>2013</v>
      </c>
      <c r="B2" s="30">
        <v>264188</v>
      </c>
      <c r="C2" s="30">
        <v>266488</v>
      </c>
      <c r="D2" s="30">
        <v>238674</v>
      </c>
      <c r="E2" s="30">
        <v>84234637373</v>
      </c>
      <c r="F2" s="30">
        <v>75348534711</v>
      </c>
      <c r="G2" s="30">
        <v>191259.58333333299</v>
      </c>
      <c r="H2" s="30">
        <v>37710446136</v>
      </c>
    </row>
    <row r="3" spans="1:11" ht="19.95" customHeight="1" x14ac:dyDescent="0.25">
      <c r="A3" s="6">
        <v>2014</v>
      </c>
      <c r="B3" s="31">
        <v>188466</v>
      </c>
      <c r="C3" s="31">
        <v>230248</v>
      </c>
      <c r="D3" s="31">
        <v>201780</v>
      </c>
      <c r="E3" s="31">
        <v>77505162739</v>
      </c>
      <c r="F3" s="31">
        <v>66860760431</v>
      </c>
      <c r="G3" s="31">
        <v>186863.91666666599</v>
      </c>
      <c r="H3" s="31">
        <v>35652303374</v>
      </c>
    </row>
    <row r="4" spans="1:11" ht="19.95" customHeight="1" x14ac:dyDescent="0.25">
      <c r="A4" s="6">
        <v>2015</v>
      </c>
      <c r="B4" s="31">
        <v>275515</v>
      </c>
      <c r="C4" s="31">
        <v>286461</v>
      </c>
      <c r="D4" s="31">
        <v>254281</v>
      </c>
      <c r="E4" s="31">
        <v>94137984411</v>
      </c>
      <c r="F4" s="31">
        <v>82988098022</v>
      </c>
      <c r="G4" s="31">
        <v>186465.16666666599</v>
      </c>
      <c r="H4" s="31">
        <v>44955363488</v>
      </c>
    </row>
    <row r="5" spans="1:11" ht="19.95" customHeight="1" x14ac:dyDescent="0.25">
      <c r="A5" s="6">
        <v>2016</v>
      </c>
      <c r="B5" s="31">
        <v>263653</v>
      </c>
      <c r="C5" s="31">
        <v>281502</v>
      </c>
      <c r="D5" s="31">
        <v>250480</v>
      </c>
      <c r="E5" s="31">
        <v>96412300960</v>
      </c>
      <c r="F5" s="31">
        <v>85318460954</v>
      </c>
      <c r="G5" s="31">
        <v>172556.25</v>
      </c>
      <c r="H5" s="31">
        <v>45926200161</v>
      </c>
    </row>
    <row r="6" spans="1:11" ht="19.95" customHeight="1" x14ac:dyDescent="0.25">
      <c r="A6" s="6">
        <v>2017</v>
      </c>
      <c r="B6" s="31">
        <v>261932</v>
      </c>
      <c r="C6" s="31">
        <v>283132</v>
      </c>
      <c r="D6" s="31">
        <v>251354</v>
      </c>
      <c r="E6" s="31">
        <v>97035896465</v>
      </c>
      <c r="F6" s="31">
        <v>85069236519</v>
      </c>
      <c r="G6" s="31">
        <v>172759.58333333299</v>
      </c>
      <c r="H6" s="31">
        <v>49484307611</v>
      </c>
    </row>
    <row r="7" spans="1:11" ht="19.95" customHeight="1" x14ac:dyDescent="0.25">
      <c r="A7" s="6">
        <v>2018</v>
      </c>
      <c r="B7" s="31">
        <v>270646</v>
      </c>
      <c r="C7" s="31">
        <v>267872</v>
      </c>
      <c r="D7" s="31">
        <v>243560</v>
      </c>
      <c r="E7" s="31">
        <v>104896855435</v>
      </c>
      <c r="F7" s="31">
        <v>94228660759</v>
      </c>
      <c r="G7" s="31">
        <v>167037.16666666599</v>
      </c>
      <c r="H7" s="31">
        <v>51409605553</v>
      </c>
    </row>
    <row r="8" spans="1:11" ht="19.95" customHeight="1" x14ac:dyDescent="0.25">
      <c r="A8" s="6">
        <v>2019</v>
      </c>
      <c r="B8" s="31">
        <v>268172</v>
      </c>
      <c r="C8" s="31">
        <v>242646</v>
      </c>
      <c r="D8" s="31">
        <v>227006</v>
      </c>
      <c r="E8" s="31">
        <v>136026147183</v>
      </c>
      <c r="F8" s="31">
        <v>124585014767</v>
      </c>
      <c r="G8" s="31">
        <v>164673.5</v>
      </c>
      <c r="H8" s="31">
        <v>55548807030</v>
      </c>
    </row>
    <row r="9" spans="1:11" ht="19.95" customHeight="1" x14ac:dyDescent="0.25">
      <c r="A9" s="6">
        <v>2020</v>
      </c>
      <c r="B9" s="31">
        <v>226473</v>
      </c>
      <c r="C9" s="32">
        <v>192671</v>
      </c>
      <c r="D9" s="32">
        <v>177538</v>
      </c>
      <c r="E9" s="31">
        <v>190431407616</v>
      </c>
      <c r="F9" s="31">
        <v>173241908278</v>
      </c>
      <c r="G9" s="31">
        <v>154600.25</v>
      </c>
      <c r="H9" s="31">
        <v>57195043700</v>
      </c>
    </row>
    <row r="10" spans="1:11" ht="19.95" customHeight="1" x14ac:dyDescent="0.25">
      <c r="A10" s="6">
        <v>2021</v>
      </c>
      <c r="B10" s="31">
        <v>285304</v>
      </c>
      <c r="C10" s="32">
        <v>277242</v>
      </c>
      <c r="D10" s="32">
        <v>264608</v>
      </c>
      <c r="E10" s="31">
        <v>346525548979</v>
      </c>
      <c r="F10" s="32">
        <v>321271671202</v>
      </c>
      <c r="G10" s="31">
        <v>165586.66666666599</v>
      </c>
      <c r="H10" s="31">
        <v>64162601190</v>
      </c>
    </row>
    <row r="11" spans="1:11" ht="19.95" customHeight="1" x14ac:dyDescent="0.25">
      <c r="A11" s="6">
        <v>2022</v>
      </c>
      <c r="B11" s="31">
        <v>269527</v>
      </c>
      <c r="C11" s="32">
        <v>246387</v>
      </c>
      <c r="D11" s="32">
        <v>230721</v>
      </c>
      <c r="E11" s="31">
        <v>298305264865</v>
      </c>
      <c r="F11" s="32">
        <v>275604218337</v>
      </c>
      <c r="G11" s="31">
        <v>175288</v>
      </c>
      <c r="H11" s="31">
        <v>70173005680</v>
      </c>
    </row>
    <row r="12" spans="1:11" ht="19.95" customHeight="1" x14ac:dyDescent="0.25">
      <c r="A12" s="6">
        <v>2023</v>
      </c>
      <c r="B12" s="31">
        <v>253037</v>
      </c>
      <c r="C12" s="31">
        <v>226209</v>
      </c>
      <c r="D12" s="31">
        <v>213470</v>
      </c>
      <c r="E12" s="31">
        <v>196086250053</v>
      </c>
      <c r="F12" s="31">
        <v>183330572207</v>
      </c>
      <c r="G12" s="31">
        <v>183114.41666666599</v>
      </c>
      <c r="H12" s="31">
        <v>76275011223</v>
      </c>
    </row>
    <row r="13" spans="1:11" ht="16.8" customHeight="1" x14ac:dyDescent="0.25">
      <c r="B13" s="28"/>
      <c r="C13" s="28"/>
      <c r="D13" s="28"/>
      <c r="E13" s="28"/>
      <c r="F13" s="28"/>
      <c r="G13" s="28"/>
      <c r="H13" s="28"/>
    </row>
    <row r="14" spans="1:11" ht="39" customHeight="1" x14ac:dyDescent="0.25">
      <c r="A14" s="4" t="s">
        <v>7</v>
      </c>
      <c r="B14" s="33">
        <f>B12/B11-1</f>
        <v>-6.1181254568188015E-2</v>
      </c>
      <c r="C14" s="33">
        <f t="shared" ref="C14:H14" si="0">C12/C11-1</f>
        <v>-8.1895554554420436E-2</v>
      </c>
      <c r="D14" s="33">
        <f t="shared" si="0"/>
        <v>-7.476996025502658E-2</v>
      </c>
      <c r="E14" s="33">
        <f>E12/E11-1</f>
        <v>-0.34266580865832152</v>
      </c>
      <c r="F14" s="33">
        <f t="shared" si="0"/>
        <v>-0.33480491222805142</v>
      </c>
      <c r="G14" s="33">
        <f t="shared" si="0"/>
        <v>4.4648901617144299E-2</v>
      </c>
      <c r="H14" s="33">
        <f t="shared" si="0"/>
        <v>8.6956593691114081E-2</v>
      </c>
    </row>
    <row r="15" spans="1:11" ht="39" customHeight="1" x14ac:dyDescent="0.25">
      <c r="A15" s="7" t="s">
        <v>8</v>
      </c>
      <c r="B15" s="34">
        <f>B12/B8-1</f>
        <v>-5.6437659412615804E-2</v>
      </c>
      <c r="C15" s="34">
        <f t="shared" ref="C15:H15" si="1">C12/C8-1</f>
        <v>-6.7740659231967593E-2</v>
      </c>
      <c r="D15" s="34">
        <f t="shared" si="1"/>
        <v>-5.9628379866611403E-2</v>
      </c>
      <c r="E15" s="34">
        <f>E12/E8-1</f>
        <v>0.44153351479697034</v>
      </c>
      <c r="F15" s="34">
        <f t="shared" si="1"/>
        <v>0.47152988302699539</v>
      </c>
      <c r="G15" s="34">
        <f t="shared" si="1"/>
        <v>0.11198472533021997</v>
      </c>
      <c r="H15" s="34">
        <f t="shared" si="1"/>
        <v>0.37311699928688813</v>
      </c>
    </row>
    <row r="16" spans="1:11" x14ac:dyDescent="0.25">
      <c r="B16" s="13"/>
      <c r="C16" s="13"/>
      <c r="D16" s="13"/>
      <c r="E16" s="13"/>
      <c r="F16" s="13"/>
      <c r="G16" s="13"/>
      <c r="H16" s="13"/>
    </row>
  </sheetData>
  <printOptions horizontalCentered="1"/>
  <pageMargins left="0.51181102362204722" right="0.51181102362204722" top="0.74803149606299213" bottom="0.31496062992125984" header="0.31496062992125984" footer="0.31496062992125984"/>
  <pageSetup paperSize="9" scale="68" orientation="landscape" horizontalDpi="1200" verticalDpi="1200" r:id="rId1"/>
  <headerFooter>
    <oddFooter>&amp;R&amp;9&amp;K00-033&amp;F  &amp;A    &amp;K00-030&amp;G</oddFooter>
  </headerFooter>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C1355C-D5A7-4676-90D9-66D99634002E}">
  <dimension ref="A1:H20"/>
  <sheetViews>
    <sheetView showGridLines="0" zoomScale="90" zoomScaleNormal="90" workbookViewId="0">
      <pane ySplit="1" topLeftCell="A2" activePane="bottomLeft" state="frozen"/>
      <selection pane="bottomLeft" activeCell="C8" sqref="C8"/>
    </sheetView>
  </sheetViews>
  <sheetFormatPr defaultRowHeight="13.8" x14ac:dyDescent="0.25"/>
  <cols>
    <col min="1" max="6" width="19.69921875" customWidth="1"/>
    <col min="7" max="8" width="25.69921875" customWidth="1"/>
  </cols>
  <sheetData>
    <row r="1" spans="1:8" ht="19.95" customHeight="1" x14ac:dyDescent="0.25">
      <c r="A1" s="16" t="s">
        <v>0</v>
      </c>
      <c r="B1" s="17" t="s">
        <v>3</v>
      </c>
      <c r="C1" s="18" t="s">
        <v>16</v>
      </c>
      <c r="D1" s="19" t="s">
        <v>4</v>
      </c>
      <c r="E1" s="35" t="s">
        <v>11</v>
      </c>
      <c r="F1" s="20" t="s">
        <v>12</v>
      </c>
      <c r="G1" s="21" t="s">
        <v>13</v>
      </c>
      <c r="H1" s="22" t="s">
        <v>15</v>
      </c>
    </row>
    <row r="2" spans="1:8" ht="19.95" customHeight="1" x14ac:dyDescent="0.25">
      <c r="A2" s="5">
        <v>2013</v>
      </c>
      <c r="B2" s="24">
        <v>256533812</v>
      </c>
      <c r="C2" s="24">
        <v>258480248</v>
      </c>
      <c r="D2" s="24">
        <v>74565840</v>
      </c>
      <c r="E2" s="24">
        <v>101382695416</v>
      </c>
      <c r="F2" s="24">
        <v>51813484136</v>
      </c>
      <c r="G2" s="24">
        <v>88038.666666666599</v>
      </c>
      <c r="H2" s="24">
        <v>18949314446</v>
      </c>
    </row>
    <row r="3" spans="1:8" ht="19.95" customHeight="1" x14ac:dyDescent="0.25">
      <c r="A3" s="6">
        <v>2014</v>
      </c>
      <c r="B3" s="25">
        <v>261579252</v>
      </c>
      <c r="C3" s="25">
        <v>255729871</v>
      </c>
      <c r="D3" s="25">
        <v>72106768</v>
      </c>
      <c r="E3" s="25">
        <v>103733705317</v>
      </c>
      <c r="F3" s="25">
        <v>48690288629</v>
      </c>
      <c r="G3" s="25">
        <v>86106.083333333299</v>
      </c>
      <c r="H3" s="25">
        <v>20594651878</v>
      </c>
    </row>
    <row r="4" spans="1:8" ht="19.95" customHeight="1" x14ac:dyDescent="0.25">
      <c r="A4" s="6">
        <v>2015</v>
      </c>
      <c r="B4" s="25">
        <v>252076535</v>
      </c>
      <c r="C4" s="25">
        <v>253490839</v>
      </c>
      <c r="D4" s="25">
        <v>74357428</v>
      </c>
      <c r="E4" s="25">
        <v>103242712293</v>
      </c>
      <c r="F4" s="25">
        <v>46669025801</v>
      </c>
      <c r="G4" s="25">
        <v>77747.166666666599</v>
      </c>
      <c r="H4" s="25">
        <v>19932153203</v>
      </c>
    </row>
    <row r="5" spans="1:8" ht="19.95" customHeight="1" x14ac:dyDescent="0.25">
      <c r="A5" s="6">
        <v>2016</v>
      </c>
      <c r="B5" s="25">
        <v>250649582</v>
      </c>
      <c r="C5" s="25">
        <v>250393575</v>
      </c>
      <c r="D5" s="25">
        <v>69069733</v>
      </c>
      <c r="E5" s="25">
        <v>111979011700</v>
      </c>
      <c r="F5" s="25">
        <v>50531978171</v>
      </c>
      <c r="G5" s="25">
        <v>77258.916666666599</v>
      </c>
      <c r="H5" s="25">
        <v>21111664861</v>
      </c>
    </row>
    <row r="6" spans="1:8" ht="19.95" customHeight="1" x14ac:dyDescent="0.25">
      <c r="A6" s="6">
        <v>2017</v>
      </c>
      <c r="B6" s="25">
        <v>252270743</v>
      </c>
      <c r="C6" s="25">
        <v>251354978</v>
      </c>
      <c r="D6" s="25">
        <v>70049139</v>
      </c>
      <c r="E6" s="25">
        <v>130333844255</v>
      </c>
      <c r="F6" s="25">
        <v>61277987000</v>
      </c>
      <c r="G6" s="25">
        <v>82371.666666666599</v>
      </c>
      <c r="H6" s="25">
        <v>22441979164</v>
      </c>
    </row>
    <row r="7" spans="1:8" ht="19.95" customHeight="1" x14ac:dyDescent="0.25">
      <c r="A7" s="6">
        <v>2018</v>
      </c>
      <c r="B7" s="25">
        <v>253384836</v>
      </c>
      <c r="C7" s="25">
        <v>251643141</v>
      </c>
      <c r="D7" s="25">
        <v>76123029</v>
      </c>
      <c r="E7" s="25">
        <v>145905187915</v>
      </c>
      <c r="F7" s="25">
        <v>75054871418</v>
      </c>
      <c r="G7" s="25">
        <v>89788.75</v>
      </c>
      <c r="H7" s="25">
        <v>25948907403</v>
      </c>
    </row>
    <row r="8" spans="1:8" ht="19.95" customHeight="1" x14ac:dyDescent="0.25">
      <c r="A8" s="6">
        <v>2019</v>
      </c>
      <c r="B8" s="25">
        <v>258396355</v>
      </c>
      <c r="C8" s="25">
        <v>264350688</v>
      </c>
      <c r="D8" s="25">
        <v>69608422</v>
      </c>
      <c r="E8" s="25">
        <v>140786521765</v>
      </c>
      <c r="F8" s="25">
        <v>54768780168</v>
      </c>
      <c r="G8" s="25">
        <v>95416</v>
      </c>
      <c r="H8" s="25">
        <v>29173004443</v>
      </c>
    </row>
    <row r="9" spans="1:8" ht="19.95" customHeight="1" x14ac:dyDescent="0.25">
      <c r="A9" s="6">
        <v>2020</v>
      </c>
      <c r="B9" s="25">
        <v>245289365</v>
      </c>
      <c r="C9" s="25">
        <v>245568046</v>
      </c>
      <c r="D9" s="25">
        <v>59661409</v>
      </c>
      <c r="E9" s="25">
        <v>129500223494</v>
      </c>
      <c r="F9" s="25">
        <v>45546301481</v>
      </c>
      <c r="G9" s="25">
        <v>90086.416666666599</v>
      </c>
      <c r="H9" s="25">
        <v>30374024320</v>
      </c>
    </row>
    <row r="10" spans="1:8" ht="19.95" customHeight="1" x14ac:dyDescent="0.25">
      <c r="A10" s="6">
        <v>2021</v>
      </c>
      <c r="B10" s="25">
        <v>234080171</v>
      </c>
      <c r="C10" s="25">
        <v>232178650</v>
      </c>
      <c r="D10" s="25">
        <v>47958406</v>
      </c>
      <c r="E10" s="25">
        <v>154797727322</v>
      </c>
      <c r="F10" s="25">
        <v>65879191453</v>
      </c>
      <c r="G10" s="25">
        <v>90893.833333333299</v>
      </c>
      <c r="H10" s="25">
        <v>30614440923</v>
      </c>
    </row>
    <row r="11" spans="1:8" ht="19.95" customHeight="1" x14ac:dyDescent="0.25">
      <c r="A11" s="6">
        <v>2022</v>
      </c>
      <c r="B11" s="25">
        <v>229972504</v>
      </c>
      <c r="C11" s="25">
        <v>231024819</v>
      </c>
      <c r="D11" s="25">
        <v>40961507</v>
      </c>
      <c r="E11" s="25">
        <v>246756447166</v>
      </c>
      <c r="F11" s="25">
        <v>136046162981</v>
      </c>
      <c r="G11" s="25">
        <v>91834.75</v>
      </c>
      <c r="H11" s="25">
        <v>32216679965</v>
      </c>
    </row>
    <row r="12" spans="1:8" ht="19.95" customHeight="1" x14ac:dyDescent="0.25">
      <c r="A12" s="6">
        <v>2023</v>
      </c>
      <c r="B12" s="25">
        <v>231679133</v>
      </c>
      <c r="C12" s="25">
        <v>238251568</v>
      </c>
      <c r="D12" s="25">
        <v>38589238</v>
      </c>
      <c r="E12" s="25">
        <v>192513959040</v>
      </c>
      <c r="F12" s="25">
        <v>70632678223</v>
      </c>
      <c r="G12" s="25">
        <v>96049.583333333299</v>
      </c>
      <c r="H12" s="25">
        <v>34959032652</v>
      </c>
    </row>
    <row r="13" spans="1:8" ht="16.8" customHeight="1" x14ac:dyDescent="0.25">
      <c r="B13" s="28"/>
      <c r="C13" s="28"/>
      <c r="D13" s="28"/>
      <c r="E13" s="28"/>
      <c r="F13" s="28"/>
      <c r="G13" s="28"/>
      <c r="H13" s="28"/>
    </row>
    <row r="14" spans="1:8" ht="39" customHeight="1" x14ac:dyDescent="0.25">
      <c r="A14" s="14" t="s">
        <v>7</v>
      </c>
      <c r="B14" s="26">
        <f>B12/B11-1</f>
        <v>7.4210132529581863E-3</v>
      </c>
      <c r="C14" s="26">
        <f t="shared" ref="C14:H14" si="0">C12/C11-1</f>
        <v>3.1281266797573037E-2</v>
      </c>
      <c r="D14" s="26">
        <f t="shared" si="0"/>
        <v>-5.7914592839565238E-2</v>
      </c>
      <c r="E14" s="26">
        <f t="shared" si="0"/>
        <v>-0.21982196918854791</v>
      </c>
      <c r="F14" s="26">
        <f t="shared" si="0"/>
        <v>-0.48081829964683054</v>
      </c>
      <c r="G14" s="26">
        <f t="shared" si="0"/>
        <v>4.5895843712029372E-2</v>
      </c>
      <c r="H14" s="26">
        <f t="shared" si="0"/>
        <v>8.5122138283003634E-2</v>
      </c>
    </row>
    <row r="15" spans="1:8" ht="39" customHeight="1" x14ac:dyDescent="0.25">
      <c r="A15" s="15" t="s">
        <v>8</v>
      </c>
      <c r="B15" s="27">
        <f>B12/B8-1</f>
        <v>-0.10339628049319816</v>
      </c>
      <c r="C15" s="27">
        <f t="shared" ref="C15:H15" si="1">C12/C8-1</f>
        <v>-9.8729154811202924E-2</v>
      </c>
      <c r="D15" s="27">
        <f t="shared" si="1"/>
        <v>-0.44562400796846102</v>
      </c>
      <c r="E15" s="27">
        <f>E12/E8-1</f>
        <v>0.36741753845828451</v>
      </c>
      <c r="F15" s="27">
        <f t="shared" si="1"/>
        <v>0.2896522070847376</v>
      </c>
      <c r="G15" s="27">
        <f t="shared" si="1"/>
        <v>6.6402210670464257E-3</v>
      </c>
      <c r="H15" s="27">
        <f t="shared" si="1"/>
        <v>0.19833501277885501</v>
      </c>
    </row>
    <row r="19" spans="2:2" x14ac:dyDescent="0.25">
      <c r="B19" s="12"/>
    </row>
    <row r="20" spans="2:2" x14ac:dyDescent="0.25">
      <c r="B20" s="1"/>
    </row>
  </sheetData>
  <printOptions horizontalCentered="1"/>
  <pageMargins left="0.51181102362204722" right="0.51181102362204722" top="0.74803149606299213" bottom="0.31496062992125984" header="0.31496062992125984" footer="0.31496062992125984"/>
  <pageSetup paperSize="9" scale="68" orientation="landscape" horizontalDpi="1200" verticalDpi="1200" r:id="rId1"/>
  <headerFooter>
    <oddFooter>&amp;R&amp;9&amp;K00-032&amp;F  &amp;A    &amp;G</oddFoot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61D779-4227-4CED-A0FE-B069046F6B5C}">
  <dimension ref="A1:H15"/>
  <sheetViews>
    <sheetView showGridLines="0" zoomScale="90" zoomScaleNormal="90" workbookViewId="0">
      <pane ySplit="1" topLeftCell="A2" activePane="bottomLeft" state="frozen"/>
      <selection pane="bottomLeft" activeCell="A18" sqref="A18"/>
    </sheetView>
  </sheetViews>
  <sheetFormatPr defaultRowHeight="13.8" x14ac:dyDescent="0.25"/>
  <cols>
    <col min="1" max="6" width="19.69921875" customWidth="1"/>
    <col min="7" max="8" width="25.69921875" customWidth="1"/>
  </cols>
  <sheetData>
    <row r="1" spans="1:8" ht="19.95" customHeight="1" x14ac:dyDescent="0.25">
      <c r="A1" s="16" t="s">
        <v>0</v>
      </c>
      <c r="B1" s="17" t="s">
        <v>1</v>
      </c>
      <c r="C1" s="18" t="s">
        <v>10</v>
      </c>
      <c r="D1" s="19" t="s">
        <v>2</v>
      </c>
      <c r="E1" s="35" t="s">
        <v>11</v>
      </c>
      <c r="F1" s="20" t="s">
        <v>12</v>
      </c>
      <c r="G1" s="21" t="s">
        <v>13</v>
      </c>
      <c r="H1" s="22" t="s">
        <v>15</v>
      </c>
    </row>
    <row r="2" spans="1:8" ht="19.95" customHeight="1" x14ac:dyDescent="0.25">
      <c r="A2" s="5">
        <v>2013</v>
      </c>
      <c r="B2" s="29">
        <v>159724</v>
      </c>
      <c r="C2" s="24">
        <v>130808</v>
      </c>
      <c r="D2" s="24">
        <v>123284</v>
      </c>
      <c r="E2" s="24">
        <v>57158710327</v>
      </c>
      <c r="F2" s="24">
        <v>53845892651</v>
      </c>
      <c r="G2" s="24">
        <v>131738.41666666599</v>
      </c>
      <c r="H2" s="24">
        <v>23930041519</v>
      </c>
    </row>
    <row r="3" spans="1:8" ht="19.95" customHeight="1" x14ac:dyDescent="0.25">
      <c r="A3" s="6">
        <v>2014</v>
      </c>
      <c r="B3" s="25">
        <v>151617</v>
      </c>
      <c r="C3" s="25">
        <v>126015</v>
      </c>
      <c r="D3" s="25">
        <v>118923</v>
      </c>
      <c r="E3" s="25">
        <v>55195042840</v>
      </c>
      <c r="F3" s="25">
        <v>52276414143</v>
      </c>
      <c r="G3" s="25">
        <v>119006.666666666</v>
      </c>
      <c r="H3" s="25">
        <v>23383408485</v>
      </c>
    </row>
    <row r="4" spans="1:8" ht="19.95" customHeight="1" x14ac:dyDescent="0.25">
      <c r="A4" s="6">
        <v>2015</v>
      </c>
      <c r="B4" s="25">
        <v>144504</v>
      </c>
      <c r="C4" s="25">
        <v>133944</v>
      </c>
      <c r="D4" s="25">
        <v>118089</v>
      </c>
      <c r="E4" s="25">
        <v>62699927027</v>
      </c>
      <c r="F4" s="25">
        <v>55314074846</v>
      </c>
      <c r="G4" s="25">
        <v>115029.166666666</v>
      </c>
      <c r="H4" s="25">
        <v>24578383784</v>
      </c>
    </row>
    <row r="5" spans="1:8" ht="19.95" customHeight="1" x14ac:dyDescent="0.25">
      <c r="A5" s="6">
        <v>2016</v>
      </c>
      <c r="B5" s="25">
        <v>142202</v>
      </c>
      <c r="C5" s="25">
        <v>128959</v>
      </c>
      <c r="D5" s="25">
        <v>103696</v>
      </c>
      <c r="E5" s="25">
        <v>75491750193</v>
      </c>
      <c r="F5" s="25">
        <v>60572047371</v>
      </c>
      <c r="G5" s="25">
        <v>116571.916666666</v>
      </c>
      <c r="H5" s="25">
        <v>28760523328</v>
      </c>
    </row>
    <row r="6" spans="1:8" ht="19.95" customHeight="1" x14ac:dyDescent="0.25">
      <c r="A6" s="6">
        <v>2017</v>
      </c>
      <c r="B6" s="25">
        <v>137135</v>
      </c>
      <c r="C6" s="25">
        <v>153677</v>
      </c>
      <c r="D6" s="25">
        <v>119586</v>
      </c>
      <c r="E6" s="25">
        <v>82899481967</v>
      </c>
      <c r="F6" s="25">
        <v>65099682095</v>
      </c>
      <c r="G6" s="25">
        <v>112900.666666666</v>
      </c>
      <c r="H6" s="25">
        <v>30167951203</v>
      </c>
    </row>
    <row r="7" spans="1:8" ht="19.95" customHeight="1" x14ac:dyDescent="0.25">
      <c r="A7" s="6">
        <v>2018</v>
      </c>
      <c r="B7" s="25">
        <v>117172</v>
      </c>
      <c r="C7" s="25">
        <v>129923</v>
      </c>
      <c r="D7" s="25">
        <v>63619</v>
      </c>
      <c r="E7" s="25">
        <v>69683505070</v>
      </c>
      <c r="F7" s="25">
        <v>34482018485</v>
      </c>
      <c r="G7" s="25">
        <v>100792.83333333299</v>
      </c>
      <c r="H7" s="25">
        <v>27940254424</v>
      </c>
    </row>
    <row r="8" spans="1:8" ht="19.95" customHeight="1" x14ac:dyDescent="0.25">
      <c r="A8" s="6">
        <v>2019</v>
      </c>
      <c r="B8" s="25">
        <v>105198</v>
      </c>
      <c r="C8" s="25">
        <v>118540</v>
      </c>
      <c r="D8" s="25">
        <v>42460</v>
      </c>
      <c r="E8" s="25">
        <v>76632414217</v>
      </c>
      <c r="F8" s="25">
        <v>28336140836</v>
      </c>
      <c r="G8" s="25">
        <v>94730.75</v>
      </c>
      <c r="H8" s="25">
        <v>26529663542</v>
      </c>
    </row>
    <row r="9" spans="1:8" ht="19.95" customHeight="1" x14ac:dyDescent="0.25">
      <c r="A9" s="6">
        <v>2020</v>
      </c>
      <c r="B9" s="25">
        <v>95715</v>
      </c>
      <c r="C9" s="25">
        <v>92119</v>
      </c>
      <c r="D9" s="25">
        <v>70349</v>
      </c>
      <c r="E9" s="25">
        <v>86435873763</v>
      </c>
      <c r="F9" s="25">
        <v>68855729971</v>
      </c>
      <c r="G9" s="25">
        <v>94261.916666666599</v>
      </c>
      <c r="H9" s="25">
        <v>27282303657</v>
      </c>
    </row>
    <row r="10" spans="1:8" ht="19.95" customHeight="1" x14ac:dyDescent="0.25">
      <c r="A10" s="6">
        <v>2021</v>
      </c>
      <c r="B10" s="25">
        <v>105036</v>
      </c>
      <c r="C10" s="25">
        <v>117200</v>
      </c>
      <c r="D10" s="25">
        <v>106616</v>
      </c>
      <c r="E10" s="25">
        <v>102209471410</v>
      </c>
      <c r="F10" s="25">
        <v>93053602902</v>
      </c>
      <c r="G10" s="25">
        <v>93997.583333333299</v>
      </c>
      <c r="H10" s="25">
        <v>31186789235</v>
      </c>
    </row>
    <row r="11" spans="1:8" ht="19.95" customHeight="1" x14ac:dyDescent="0.25">
      <c r="A11" s="6">
        <v>2022</v>
      </c>
      <c r="B11" s="25">
        <v>96405</v>
      </c>
      <c r="C11" s="25">
        <v>100356</v>
      </c>
      <c r="D11" s="25">
        <v>94861</v>
      </c>
      <c r="E11" s="25">
        <v>96291151110</v>
      </c>
      <c r="F11" s="25">
        <v>91184890624</v>
      </c>
      <c r="G11" s="25">
        <v>95050.833333333299</v>
      </c>
      <c r="H11" s="25">
        <v>32240480808</v>
      </c>
    </row>
    <row r="12" spans="1:8" ht="19.95" customHeight="1" x14ac:dyDescent="0.25">
      <c r="A12" s="6">
        <v>2023</v>
      </c>
      <c r="B12" s="25">
        <v>96626</v>
      </c>
      <c r="C12" s="25">
        <v>97616</v>
      </c>
      <c r="D12" s="25">
        <v>93061</v>
      </c>
      <c r="E12" s="25">
        <v>114404116072</v>
      </c>
      <c r="F12" s="25">
        <v>109057736906</v>
      </c>
      <c r="G12" s="25">
        <v>93908.5</v>
      </c>
      <c r="H12" s="25">
        <v>34405781838</v>
      </c>
    </row>
    <row r="13" spans="1:8" ht="16.8" customHeight="1" x14ac:dyDescent="0.25">
      <c r="B13" s="28"/>
      <c r="C13" s="28"/>
      <c r="D13" s="28"/>
      <c r="E13" s="28"/>
      <c r="F13" s="28"/>
      <c r="G13" s="28"/>
      <c r="H13" s="28"/>
    </row>
    <row r="14" spans="1:8" ht="39" customHeight="1" x14ac:dyDescent="0.25">
      <c r="A14" s="4" t="s">
        <v>7</v>
      </c>
      <c r="B14" s="26">
        <f>B12/B11-1</f>
        <v>2.2924122192833352E-3</v>
      </c>
      <c r="C14" s="26">
        <f t="shared" ref="C14:H14" si="0">C12/C11-1</f>
        <v>-2.7302802024791739E-2</v>
      </c>
      <c r="D14" s="26">
        <f t="shared" si="0"/>
        <v>-1.8975132035293774E-2</v>
      </c>
      <c r="E14" s="26">
        <f t="shared" si="0"/>
        <v>0.18810622526786824</v>
      </c>
      <c r="F14" s="26">
        <f t="shared" si="0"/>
        <v>0.1960066646973182</v>
      </c>
      <c r="G14" s="26">
        <f t="shared" si="0"/>
        <v>-1.2018130649389058E-2</v>
      </c>
      <c r="H14" s="26">
        <f t="shared" si="0"/>
        <v>6.7160941019921427E-2</v>
      </c>
    </row>
    <row r="15" spans="1:8" ht="39" customHeight="1" x14ac:dyDescent="0.25">
      <c r="A15" s="7" t="s">
        <v>8</v>
      </c>
      <c r="B15" s="27">
        <f>B12/B8-1</f>
        <v>-8.1484438867659104E-2</v>
      </c>
      <c r="C15" s="27">
        <f t="shared" ref="C15:H15" si="1">C12/C8-1</f>
        <v>-0.17651425679095667</v>
      </c>
      <c r="D15" s="27">
        <f>D12/D8-1</f>
        <v>1.1917333961375411</v>
      </c>
      <c r="E15" s="27">
        <f t="shared" si="1"/>
        <v>0.49289458306822853</v>
      </c>
      <c r="F15" s="27">
        <f t="shared" si="1"/>
        <v>2.8487152339194424</v>
      </c>
      <c r="G15" s="27">
        <f t="shared" si="1"/>
        <v>-8.6798637190141914E-3</v>
      </c>
      <c r="H15" s="27">
        <f t="shared" si="1"/>
        <v>0.29687969029577221</v>
      </c>
    </row>
  </sheetData>
  <printOptions horizontalCentered="1"/>
  <pageMargins left="0.51181102362204722" right="0.51181102362204722" top="0.74803149606299213" bottom="0.31496062992125984" header="0.31496062992125984" footer="0.31496062992125984"/>
  <pageSetup paperSize="9" scale="68" orientation="landscape" horizontalDpi="1200" verticalDpi="1200" r:id="rId1"/>
  <headerFooter>
    <oddFooter>&amp;R&amp;9&amp;K00-033&amp;F  &amp;A    &amp;G</oddFooter>
  </headerFooter>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41782F-1DCD-47FE-971C-68B6FCEB10E2}">
  <dimension ref="A1:H15"/>
  <sheetViews>
    <sheetView showGridLines="0" zoomScale="90" zoomScaleNormal="90" workbookViewId="0">
      <pane ySplit="1" topLeftCell="A2" activePane="bottomLeft" state="frozen"/>
      <selection pane="bottomLeft" activeCell="A19" sqref="A19"/>
    </sheetView>
  </sheetViews>
  <sheetFormatPr defaultRowHeight="13.8" x14ac:dyDescent="0.25"/>
  <cols>
    <col min="1" max="6" width="19.69921875" customWidth="1"/>
    <col min="7" max="8" width="25.69921875" customWidth="1"/>
  </cols>
  <sheetData>
    <row r="1" spans="1:8" ht="19.95" customHeight="1" x14ac:dyDescent="0.25">
      <c r="A1" s="16" t="s">
        <v>0</v>
      </c>
      <c r="B1" s="17" t="s">
        <v>3</v>
      </c>
      <c r="C1" s="18" t="s">
        <v>16</v>
      </c>
      <c r="D1" s="19" t="s">
        <v>4</v>
      </c>
      <c r="E1" s="35" t="s">
        <v>11</v>
      </c>
      <c r="F1" s="20" t="s">
        <v>12</v>
      </c>
      <c r="G1" s="21" t="s">
        <v>13</v>
      </c>
      <c r="H1" s="22" t="s">
        <v>15</v>
      </c>
    </row>
    <row r="2" spans="1:8" ht="19.95" customHeight="1" x14ac:dyDescent="0.25">
      <c r="A2" s="5">
        <v>2013</v>
      </c>
      <c r="B2" s="24">
        <v>71644761</v>
      </c>
      <c r="C2" s="24">
        <v>67475726</v>
      </c>
      <c r="D2" s="24">
        <v>58180390</v>
      </c>
      <c r="E2" s="24">
        <v>63136942224</v>
      </c>
      <c r="F2" s="24">
        <v>57360500304</v>
      </c>
      <c r="G2" s="24">
        <v>21127.166666666599</v>
      </c>
      <c r="H2" s="24">
        <v>4848253055</v>
      </c>
    </row>
    <row r="3" spans="1:8" ht="19.95" customHeight="1" x14ac:dyDescent="0.25">
      <c r="A3" s="6">
        <v>2014</v>
      </c>
      <c r="B3" s="25">
        <v>80741034</v>
      </c>
      <c r="C3" s="25">
        <v>71516060</v>
      </c>
      <c r="D3" s="25">
        <v>61944607</v>
      </c>
      <c r="E3" s="25">
        <v>58686452754</v>
      </c>
      <c r="F3" s="25">
        <v>52944637566</v>
      </c>
      <c r="G3" s="25">
        <v>21793.916666666599</v>
      </c>
      <c r="H3" s="25">
        <v>5691817624</v>
      </c>
    </row>
    <row r="4" spans="1:8" ht="19.95" customHeight="1" x14ac:dyDescent="0.25">
      <c r="A4" s="6">
        <v>2015</v>
      </c>
      <c r="B4" s="25">
        <v>72805534</v>
      </c>
      <c r="C4" s="25">
        <v>71688587</v>
      </c>
      <c r="D4" s="25">
        <v>64175896</v>
      </c>
      <c r="E4" s="25">
        <v>39465086406</v>
      </c>
      <c r="F4" s="25">
        <v>34394013773</v>
      </c>
      <c r="G4" s="25">
        <v>20553.75</v>
      </c>
      <c r="H4" s="25">
        <v>6218975655</v>
      </c>
    </row>
    <row r="5" spans="1:8" ht="19.95" customHeight="1" x14ac:dyDescent="0.25">
      <c r="A5" s="6">
        <v>2016</v>
      </c>
      <c r="B5" s="25">
        <v>66450089</v>
      </c>
      <c r="C5" s="25">
        <v>64552923</v>
      </c>
      <c r="D5" s="25">
        <v>58392326</v>
      </c>
      <c r="E5" s="25">
        <v>43095947980</v>
      </c>
      <c r="F5" s="25">
        <v>39240118449</v>
      </c>
      <c r="G5" s="25">
        <v>16650.833333333299</v>
      </c>
      <c r="H5" s="25">
        <v>5894900998</v>
      </c>
    </row>
    <row r="6" spans="1:8" ht="19.95" customHeight="1" x14ac:dyDescent="0.25">
      <c r="A6" s="6">
        <v>2017</v>
      </c>
      <c r="B6" s="25">
        <v>74789394</v>
      </c>
      <c r="C6" s="25">
        <v>67855332</v>
      </c>
      <c r="D6" s="25">
        <v>60678253</v>
      </c>
      <c r="E6" s="25">
        <v>49375670965</v>
      </c>
      <c r="F6" s="25">
        <v>44188637640</v>
      </c>
      <c r="G6" s="25">
        <v>17510.166666666599</v>
      </c>
      <c r="H6" s="25">
        <v>5825750480</v>
      </c>
    </row>
    <row r="7" spans="1:8" ht="19.95" customHeight="1" x14ac:dyDescent="0.25">
      <c r="A7" s="6">
        <v>2018</v>
      </c>
      <c r="B7" s="25">
        <v>74272974</v>
      </c>
      <c r="C7" s="25">
        <v>69740161</v>
      </c>
      <c r="D7" s="25">
        <v>61715193</v>
      </c>
      <c r="E7" s="25">
        <v>51261802970</v>
      </c>
      <c r="F7" s="25">
        <v>45529223241</v>
      </c>
      <c r="G7" s="25">
        <v>18613.25</v>
      </c>
      <c r="H7" s="25">
        <v>6641462548</v>
      </c>
    </row>
    <row r="8" spans="1:8" ht="19.95" customHeight="1" x14ac:dyDescent="0.25">
      <c r="A8" s="6">
        <v>2019</v>
      </c>
      <c r="B8" s="25">
        <v>72406782</v>
      </c>
      <c r="C8" s="25">
        <v>68130733</v>
      </c>
      <c r="D8" s="25">
        <v>60582727</v>
      </c>
      <c r="E8" s="25">
        <v>70670899319</v>
      </c>
      <c r="F8" s="25">
        <v>65040115362</v>
      </c>
      <c r="G8" s="25">
        <v>19776.5</v>
      </c>
      <c r="H8" s="25">
        <v>7025315128</v>
      </c>
    </row>
    <row r="9" spans="1:8" ht="19.95" customHeight="1" x14ac:dyDescent="0.25">
      <c r="A9" s="6">
        <v>2020</v>
      </c>
      <c r="B9" s="25">
        <v>55635421</v>
      </c>
      <c r="C9" s="25">
        <v>65974028</v>
      </c>
      <c r="D9" s="25">
        <v>60177593</v>
      </c>
      <c r="E9" s="25">
        <v>86564655818</v>
      </c>
      <c r="F9" s="25">
        <v>83304860192</v>
      </c>
      <c r="G9" s="25">
        <v>20489.083333333299</v>
      </c>
      <c r="H9" s="25">
        <v>7536725388</v>
      </c>
    </row>
    <row r="10" spans="1:8" ht="19.95" customHeight="1" x14ac:dyDescent="0.25">
      <c r="A10" s="6">
        <v>2021</v>
      </c>
      <c r="B10" s="25">
        <v>73160341</v>
      </c>
      <c r="C10" s="25">
        <v>68283151</v>
      </c>
      <c r="D10" s="25">
        <v>60839142</v>
      </c>
      <c r="E10" s="25">
        <v>121012362466</v>
      </c>
      <c r="F10" s="25">
        <v>115707741031</v>
      </c>
      <c r="G10" s="25">
        <v>21440.5</v>
      </c>
      <c r="H10" s="25">
        <v>8564218953</v>
      </c>
    </row>
    <row r="11" spans="1:8" ht="19.95" customHeight="1" x14ac:dyDescent="0.25">
      <c r="A11" s="6">
        <v>2022</v>
      </c>
      <c r="B11" s="25">
        <v>63714269</v>
      </c>
      <c r="C11" s="25">
        <v>62541295</v>
      </c>
      <c r="D11" s="25">
        <v>56367504</v>
      </c>
      <c r="E11" s="25">
        <v>93001407443</v>
      </c>
      <c r="F11" s="25">
        <v>89125852303</v>
      </c>
      <c r="G11" s="25">
        <v>23294.833333333299</v>
      </c>
      <c r="H11" s="25">
        <v>9325889826</v>
      </c>
    </row>
    <row r="12" spans="1:8" ht="19.95" customHeight="1" x14ac:dyDescent="0.25">
      <c r="A12" s="6">
        <v>2023</v>
      </c>
      <c r="B12" s="25">
        <v>63187798</v>
      </c>
      <c r="C12" s="25">
        <v>63077172</v>
      </c>
      <c r="D12" s="25">
        <v>56059806</v>
      </c>
      <c r="E12" s="25">
        <v>102263962654</v>
      </c>
      <c r="F12" s="25">
        <v>97424644308</v>
      </c>
      <c r="G12" s="25">
        <v>23762.333333333299</v>
      </c>
      <c r="H12" s="25">
        <v>10123628954</v>
      </c>
    </row>
    <row r="13" spans="1:8" ht="16.8" customHeight="1" x14ac:dyDescent="0.25">
      <c r="B13" s="28"/>
      <c r="C13" s="28"/>
      <c r="D13" s="28"/>
      <c r="E13" s="28"/>
      <c r="F13" s="28"/>
      <c r="G13" s="28"/>
      <c r="H13" s="28"/>
    </row>
    <row r="14" spans="1:8" ht="39" customHeight="1" x14ac:dyDescent="0.25">
      <c r="A14" s="4" t="s">
        <v>7</v>
      </c>
      <c r="B14" s="26">
        <f>B12/B11-1</f>
        <v>-8.2629999254955067E-3</v>
      </c>
      <c r="C14" s="26">
        <f t="shared" ref="C14:H14" si="0">C12/C11-1</f>
        <v>8.5683707061070535E-3</v>
      </c>
      <c r="D14" s="26">
        <f t="shared" si="0"/>
        <v>-5.4587834863151219E-3</v>
      </c>
      <c r="E14" s="26">
        <f t="shared" si="0"/>
        <v>9.9595860596808361E-2</v>
      </c>
      <c r="F14" s="26">
        <f t="shared" si="0"/>
        <v>9.3113185350381933E-2</v>
      </c>
      <c r="G14" s="26">
        <f t="shared" si="0"/>
        <v>2.0068827851669635E-2</v>
      </c>
      <c r="H14" s="26">
        <f t="shared" si="0"/>
        <v>8.5540269388123535E-2</v>
      </c>
    </row>
    <row r="15" spans="1:8" ht="39" customHeight="1" x14ac:dyDescent="0.25">
      <c r="A15" s="7" t="s">
        <v>8</v>
      </c>
      <c r="B15" s="27">
        <f>B12/B8-1</f>
        <v>-0.12732210637395813</v>
      </c>
      <c r="C15" s="27">
        <f t="shared" ref="C15:H15" si="1">C12/C8-1</f>
        <v>-7.4174469838743651E-2</v>
      </c>
      <c r="D15" s="27">
        <f t="shared" si="1"/>
        <v>-7.4656939757762997E-2</v>
      </c>
      <c r="E15" s="27">
        <f t="shared" si="1"/>
        <v>0.44704487475661914</v>
      </c>
      <c r="F15" s="27">
        <f t="shared" si="1"/>
        <v>0.49791622855762663</v>
      </c>
      <c r="G15" s="27">
        <f t="shared" si="1"/>
        <v>0.2015439199723561</v>
      </c>
      <c r="H15" s="27">
        <f t="shared" si="1"/>
        <v>0.44102133065197346</v>
      </c>
    </row>
  </sheetData>
  <printOptions horizontalCentered="1"/>
  <pageMargins left="0.51181102362204722" right="0.51181102362204722" top="0.74803149606299213" bottom="0.31496062992125984" header="0.31496062992125984" footer="0.31496062992125984"/>
  <pageSetup paperSize="9" scale="68" orientation="landscape" horizontalDpi="1200" verticalDpi="1200" r:id="rId1"/>
  <headerFooter>
    <oddFooter>&amp;R&amp;9&amp;K00-033&amp;F  &amp;A    &amp;[&amp;G</oddFooter>
  </headerFooter>
  <legacyDrawingHF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1C5232-4FFB-4C70-9E65-95B25F2BB619}">
  <dimension ref="A1:H19"/>
  <sheetViews>
    <sheetView showGridLines="0" zoomScale="90" zoomScaleNormal="90" workbookViewId="0">
      <pane ySplit="1" topLeftCell="A2" activePane="bottomLeft" state="frozen"/>
      <selection pane="bottomLeft" activeCell="B24" sqref="B24"/>
    </sheetView>
  </sheetViews>
  <sheetFormatPr defaultRowHeight="13.8" x14ac:dyDescent="0.25"/>
  <cols>
    <col min="1" max="6" width="19.69921875" customWidth="1"/>
    <col min="7" max="8" width="25.69921875" customWidth="1"/>
  </cols>
  <sheetData>
    <row r="1" spans="1:8" ht="19.95" customHeight="1" x14ac:dyDescent="0.25">
      <c r="A1" s="16" t="s">
        <v>0</v>
      </c>
      <c r="B1" s="17" t="s">
        <v>3</v>
      </c>
      <c r="C1" s="18" t="s">
        <v>16</v>
      </c>
      <c r="D1" s="19" t="s">
        <v>4</v>
      </c>
      <c r="E1" s="35" t="s">
        <v>11</v>
      </c>
      <c r="F1" s="20" t="s">
        <v>12</v>
      </c>
      <c r="G1" s="21" t="s">
        <v>13</v>
      </c>
      <c r="H1" s="22" t="s">
        <v>15</v>
      </c>
    </row>
    <row r="2" spans="1:8" ht="19.95" customHeight="1" x14ac:dyDescent="0.25">
      <c r="A2" s="5">
        <v>2013</v>
      </c>
      <c r="B2" s="24">
        <v>13661244</v>
      </c>
      <c r="C2" s="24">
        <v>12651327</v>
      </c>
      <c r="D2" s="24">
        <v>8483087</v>
      </c>
      <c r="E2" s="24">
        <v>11762549267</v>
      </c>
      <c r="F2" s="24">
        <v>5870716525</v>
      </c>
      <c r="G2" s="24">
        <v>18358.083333333299</v>
      </c>
      <c r="H2" s="24">
        <v>3840558577</v>
      </c>
    </row>
    <row r="3" spans="1:8" ht="19.95" customHeight="1" x14ac:dyDescent="0.25">
      <c r="A3" s="6">
        <v>2014</v>
      </c>
      <c r="B3" s="25">
        <v>14037722</v>
      </c>
      <c r="C3" s="25">
        <v>13742808</v>
      </c>
      <c r="D3" s="25">
        <v>10047716</v>
      </c>
      <c r="E3" s="25">
        <v>13606300722</v>
      </c>
      <c r="F3" s="25">
        <v>7771424311</v>
      </c>
      <c r="G3" s="25">
        <v>18658.333333333299</v>
      </c>
      <c r="H3" s="25">
        <v>4046774479</v>
      </c>
    </row>
    <row r="4" spans="1:8" ht="19.95" customHeight="1" x14ac:dyDescent="0.25">
      <c r="A4" s="6">
        <v>2015</v>
      </c>
      <c r="B4" s="25">
        <v>15653045</v>
      </c>
      <c r="C4" s="25">
        <v>14662372</v>
      </c>
      <c r="D4" s="25">
        <v>9841821</v>
      </c>
      <c r="E4" s="25">
        <v>16202916793</v>
      </c>
      <c r="F4" s="25">
        <v>8098788591</v>
      </c>
      <c r="G4" s="25">
        <v>18449.666666666599</v>
      </c>
      <c r="H4" s="25">
        <v>4416942579</v>
      </c>
    </row>
    <row r="5" spans="1:8" ht="19.95" customHeight="1" x14ac:dyDescent="0.25">
      <c r="A5" s="6">
        <v>2016</v>
      </c>
      <c r="B5" s="25">
        <v>14707518</v>
      </c>
      <c r="C5" s="25">
        <v>13410108</v>
      </c>
      <c r="D5" s="25">
        <v>8726059</v>
      </c>
      <c r="E5" s="25">
        <v>17706038102</v>
      </c>
      <c r="F5" s="25">
        <v>8164656985</v>
      </c>
      <c r="G5" s="25">
        <v>15449.416666666601</v>
      </c>
      <c r="H5" s="25">
        <v>4213905776</v>
      </c>
    </row>
    <row r="6" spans="1:8" ht="19.95" customHeight="1" x14ac:dyDescent="0.25">
      <c r="A6" s="6">
        <v>2017</v>
      </c>
      <c r="B6" s="25">
        <v>16613206</v>
      </c>
      <c r="C6" s="25">
        <v>13607075</v>
      </c>
      <c r="D6" s="25">
        <v>8919825</v>
      </c>
      <c r="E6" s="25">
        <v>23454647846</v>
      </c>
      <c r="F6" s="25">
        <v>10894319837</v>
      </c>
      <c r="G6" s="25">
        <v>16967.666666666599</v>
      </c>
      <c r="H6" s="25">
        <v>4733924307</v>
      </c>
    </row>
    <row r="7" spans="1:8" ht="19.95" customHeight="1" x14ac:dyDescent="0.25">
      <c r="A7" s="6">
        <v>2018</v>
      </c>
      <c r="B7" s="25">
        <v>17793347</v>
      </c>
      <c r="C7" s="25">
        <v>13971609</v>
      </c>
      <c r="D7" s="25">
        <v>9906508</v>
      </c>
      <c r="E7" s="25">
        <v>21738340774</v>
      </c>
      <c r="F7" s="25">
        <v>11693136771</v>
      </c>
      <c r="G7" s="25">
        <v>18921.75</v>
      </c>
      <c r="H7" s="25">
        <v>5517399355</v>
      </c>
    </row>
    <row r="8" spans="1:8" ht="19.95" customHeight="1" x14ac:dyDescent="0.25">
      <c r="A8" s="6">
        <v>2019</v>
      </c>
      <c r="B8" s="25">
        <v>17670611</v>
      </c>
      <c r="C8" s="25">
        <v>15550796</v>
      </c>
      <c r="D8" s="25">
        <v>10333383</v>
      </c>
      <c r="E8" s="25">
        <v>22190571473</v>
      </c>
      <c r="F8" s="25">
        <v>11800800967</v>
      </c>
      <c r="G8" s="25">
        <v>20847</v>
      </c>
      <c r="H8" s="25">
        <v>6388714371</v>
      </c>
    </row>
    <row r="9" spans="1:8" ht="19.95" customHeight="1" x14ac:dyDescent="0.25">
      <c r="A9" s="6">
        <v>2020</v>
      </c>
      <c r="B9" s="25">
        <v>13453048</v>
      </c>
      <c r="C9" s="25">
        <v>13475852</v>
      </c>
      <c r="D9" s="25">
        <v>8737505</v>
      </c>
      <c r="E9" s="25">
        <v>18963138466</v>
      </c>
      <c r="F9" s="25">
        <v>10042018259</v>
      </c>
      <c r="G9" s="25">
        <v>18738.75</v>
      </c>
      <c r="H9" s="25">
        <v>6164089376</v>
      </c>
    </row>
    <row r="10" spans="1:8" ht="19.95" customHeight="1" x14ac:dyDescent="0.25">
      <c r="A10" s="6">
        <v>2021</v>
      </c>
      <c r="B10" s="25">
        <v>18380973</v>
      </c>
      <c r="C10" s="25">
        <v>15275087</v>
      </c>
      <c r="D10" s="25">
        <v>10039658</v>
      </c>
      <c r="E10" s="25">
        <v>21963426670</v>
      </c>
      <c r="F10" s="25">
        <v>11219591363</v>
      </c>
      <c r="G10" s="25">
        <v>18315.5</v>
      </c>
      <c r="H10" s="25">
        <v>6035862381</v>
      </c>
    </row>
    <row r="11" spans="1:8" ht="19.95" customHeight="1" x14ac:dyDescent="0.25">
      <c r="A11" s="6">
        <v>2022</v>
      </c>
      <c r="B11" s="25">
        <v>19104635</v>
      </c>
      <c r="C11" s="25">
        <v>16198746</v>
      </c>
      <c r="D11" s="25">
        <v>11189358</v>
      </c>
      <c r="E11" s="25">
        <v>33892166445</v>
      </c>
      <c r="F11" s="25">
        <v>18974831802</v>
      </c>
      <c r="G11" s="25">
        <v>19266.583333333299</v>
      </c>
      <c r="H11" s="25">
        <v>6697338261</v>
      </c>
    </row>
    <row r="12" spans="1:8" ht="19.95" customHeight="1" x14ac:dyDescent="0.25">
      <c r="A12" s="6">
        <v>2023</v>
      </c>
      <c r="B12" s="25">
        <v>19671192</v>
      </c>
      <c r="C12" s="25">
        <v>19435856</v>
      </c>
      <c r="D12" s="25">
        <v>13175829</v>
      </c>
      <c r="E12" s="25">
        <v>57180593326</v>
      </c>
      <c r="F12" s="25">
        <v>30011673113</v>
      </c>
      <c r="G12" s="25">
        <v>21841.5</v>
      </c>
      <c r="H12" s="25">
        <v>7537719975</v>
      </c>
    </row>
    <row r="13" spans="1:8" ht="16.8" customHeight="1" x14ac:dyDescent="0.25">
      <c r="B13" s="28"/>
      <c r="C13" s="28"/>
      <c r="D13" s="28"/>
      <c r="E13" s="28"/>
      <c r="F13" s="28"/>
      <c r="G13" s="28"/>
      <c r="H13" s="28"/>
    </row>
    <row r="14" spans="1:8" ht="39" customHeight="1" x14ac:dyDescent="0.25">
      <c r="A14" s="4" t="s">
        <v>7</v>
      </c>
      <c r="B14" s="26">
        <f>B12/B11-1</f>
        <v>2.9655473658617426E-2</v>
      </c>
      <c r="C14" s="26">
        <f t="shared" ref="C14:H14" si="0">C12/C11-1</f>
        <v>0.19983707380805904</v>
      </c>
      <c r="D14" s="26">
        <f t="shared" si="0"/>
        <v>0.17753216940596594</v>
      </c>
      <c r="E14" s="26">
        <f t="shared" si="0"/>
        <v>0.68713302582153646</v>
      </c>
      <c r="F14" s="26">
        <f t="shared" si="0"/>
        <v>0.58165687191159643</v>
      </c>
      <c r="G14" s="26">
        <f t="shared" si="0"/>
        <v>0.13364677182859985</v>
      </c>
      <c r="H14" s="26">
        <f t="shared" si="0"/>
        <v>0.1254799565513538</v>
      </c>
    </row>
    <row r="15" spans="1:8" ht="39" customHeight="1" x14ac:dyDescent="0.25">
      <c r="A15" s="7" t="s">
        <v>8</v>
      </c>
      <c r="B15" s="27">
        <f>B12/B8-1</f>
        <v>0.11321515707634555</v>
      </c>
      <c r="C15" s="27">
        <f t="shared" ref="C15:H15" si="1">C12/C8-1</f>
        <v>0.24983029807605983</v>
      </c>
      <c r="D15" s="27">
        <f t="shared" si="1"/>
        <v>0.27507409722450049</v>
      </c>
      <c r="E15" s="27">
        <f t="shared" si="1"/>
        <v>1.5767967893739696</v>
      </c>
      <c r="F15" s="27">
        <f t="shared" si="1"/>
        <v>1.5431895001809837</v>
      </c>
      <c r="G15" s="27">
        <f t="shared" si="1"/>
        <v>4.7704705713052187E-2</v>
      </c>
      <c r="H15" s="27">
        <f t="shared" si="1"/>
        <v>0.17984926814315383</v>
      </c>
    </row>
    <row r="17" spans="5:6" x14ac:dyDescent="0.25">
      <c r="E17" s="1"/>
    </row>
    <row r="19" spans="5:6" x14ac:dyDescent="0.25">
      <c r="F19" s="1"/>
    </row>
  </sheetData>
  <printOptions horizontalCentered="1"/>
  <pageMargins left="0.51181102362204722" right="0.51181102362204722" top="0.74803149606299213" bottom="0.31496062992125984" header="0.31496062992125984" footer="0.31496062992125984"/>
  <pageSetup paperSize="9" scale="68" orientation="landscape" horizontalDpi="1200" verticalDpi="1200" r:id="rId1"/>
  <headerFooter>
    <oddFooter>&amp;R&amp;9&amp;K00-034&amp;F  &amp;A    &amp;G</oddFooter>
  </headerFooter>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D6BD4C-DC15-4A56-BDF1-4601D69F89D4}">
  <dimension ref="A1:H19"/>
  <sheetViews>
    <sheetView showGridLines="0" zoomScale="90" zoomScaleNormal="90" workbookViewId="0">
      <pane ySplit="1" topLeftCell="A2" activePane="bottomLeft" state="frozen"/>
      <selection pane="bottomLeft" activeCell="A17" sqref="A17"/>
    </sheetView>
  </sheetViews>
  <sheetFormatPr defaultRowHeight="13.8" x14ac:dyDescent="0.25"/>
  <cols>
    <col min="1" max="6" width="19.69921875" customWidth="1"/>
    <col min="7" max="8" width="25.69921875" customWidth="1"/>
  </cols>
  <sheetData>
    <row r="1" spans="1:8" ht="19.95" customHeight="1" x14ac:dyDescent="0.25">
      <c r="A1" s="23" t="s">
        <v>0</v>
      </c>
      <c r="B1" s="17" t="s">
        <v>3</v>
      </c>
      <c r="C1" s="18" t="s">
        <v>16</v>
      </c>
      <c r="D1" s="19" t="s">
        <v>4</v>
      </c>
      <c r="E1" s="35" t="s">
        <v>11</v>
      </c>
      <c r="F1" s="20" t="s">
        <v>12</v>
      </c>
      <c r="G1" s="21" t="s">
        <v>13</v>
      </c>
      <c r="H1" s="22" t="s">
        <v>15</v>
      </c>
    </row>
    <row r="2" spans="1:8" ht="19.95" customHeight="1" x14ac:dyDescent="0.25">
      <c r="A2" s="5">
        <v>2013</v>
      </c>
      <c r="B2" s="24">
        <v>10957133</v>
      </c>
      <c r="C2" s="24">
        <v>10957133</v>
      </c>
      <c r="D2" s="24">
        <v>9816885</v>
      </c>
      <c r="E2" s="24">
        <v>14475979108</v>
      </c>
      <c r="F2" s="24">
        <v>12969544743</v>
      </c>
      <c r="G2" s="24">
        <v>9841.6666666666606</v>
      </c>
      <c r="H2" s="24">
        <v>1946528810</v>
      </c>
    </row>
    <row r="3" spans="1:8" ht="19.95" customHeight="1" x14ac:dyDescent="0.25">
      <c r="A3" s="6">
        <v>2014</v>
      </c>
      <c r="B3" s="25">
        <v>14051244</v>
      </c>
      <c r="C3" s="25">
        <v>14051244</v>
      </c>
      <c r="D3" s="25">
        <v>12642663</v>
      </c>
      <c r="E3" s="25">
        <v>16376048550</v>
      </c>
      <c r="F3" s="25">
        <v>14734415219</v>
      </c>
      <c r="G3" s="25">
        <v>9970.5</v>
      </c>
      <c r="H3" s="25">
        <v>2302128998</v>
      </c>
    </row>
    <row r="4" spans="1:8" ht="19.95" customHeight="1" x14ac:dyDescent="0.25">
      <c r="A4" s="6">
        <v>2015</v>
      </c>
      <c r="B4" s="25">
        <v>15952416</v>
      </c>
      <c r="C4" s="25">
        <v>15952416</v>
      </c>
      <c r="D4" s="25">
        <v>14937001</v>
      </c>
      <c r="E4" s="25">
        <v>13518248761</v>
      </c>
      <c r="F4" s="25">
        <v>12657774809</v>
      </c>
      <c r="G4" s="25">
        <v>8638.9166666666606</v>
      </c>
      <c r="H4" s="25">
        <v>2199372961</v>
      </c>
    </row>
    <row r="5" spans="1:8" ht="19.95" customHeight="1" x14ac:dyDescent="0.25">
      <c r="A5" s="6">
        <v>2016</v>
      </c>
      <c r="B5" s="25">
        <v>11527524</v>
      </c>
      <c r="C5" s="25">
        <v>11527524</v>
      </c>
      <c r="D5" s="25">
        <v>11004191</v>
      </c>
      <c r="E5" s="25">
        <v>19757177320</v>
      </c>
      <c r="F5" s="25">
        <v>18860230607</v>
      </c>
      <c r="G5" s="25">
        <v>7241.5</v>
      </c>
      <c r="H5" s="25">
        <v>2118156940</v>
      </c>
    </row>
    <row r="6" spans="1:8" ht="19.95" customHeight="1" x14ac:dyDescent="0.25">
      <c r="A6" s="6">
        <v>2017</v>
      </c>
      <c r="B6" s="25">
        <v>14349888</v>
      </c>
      <c r="C6" s="25">
        <v>14349888</v>
      </c>
      <c r="D6" s="25">
        <v>13583738</v>
      </c>
      <c r="E6" s="25">
        <v>32340893183</v>
      </c>
      <c r="F6" s="25">
        <v>30614191510</v>
      </c>
      <c r="G6" s="25">
        <v>7780.25</v>
      </c>
      <c r="H6" s="25">
        <v>2390915561</v>
      </c>
    </row>
    <row r="7" spans="1:8" ht="19.95" customHeight="1" x14ac:dyDescent="0.25">
      <c r="A7" s="6">
        <v>2018</v>
      </c>
      <c r="B7" s="25">
        <v>14918236</v>
      </c>
      <c r="C7" s="25">
        <v>14918236</v>
      </c>
      <c r="D7" s="25">
        <v>14563209</v>
      </c>
      <c r="E7" s="25">
        <v>44813469129</v>
      </c>
      <c r="F7" s="25">
        <v>43746990247</v>
      </c>
      <c r="G7" s="25">
        <v>9352.4166666666606</v>
      </c>
      <c r="H7" s="25">
        <v>3001643829</v>
      </c>
    </row>
    <row r="8" spans="1:8" ht="19.95" customHeight="1" x14ac:dyDescent="0.25">
      <c r="A8" s="6">
        <v>2019</v>
      </c>
      <c r="B8" s="25">
        <v>17002978</v>
      </c>
      <c r="C8" s="25">
        <v>17002978</v>
      </c>
      <c r="D8" s="25">
        <v>16341536</v>
      </c>
      <c r="E8" s="25">
        <v>45032300349</v>
      </c>
      <c r="F8" s="25">
        <v>43280474688</v>
      </c>
      <c r="G8" s="25">
        <v>11219</v>
      </c>
      <c r="H8" s="25">
        <v>3885418905</v>
      </c>
    </row>
    <row r="9" spans="1:8" ht="19.95" customHeight="1" x14ac:dyDescent="0.25">
      <c r="A9" s="6">
        <v>2020</v>
      </c>
      <c r="B9" s="25">
        <v>16678581</v>
      </c>
      <c r="C9" s="25">
        <v>17371742</v>
      </c>
      <c r="D9" s="25">
        <v>15230547</v>
      </c>
      <c r="E9" s="25">
        <v>37297792558</v>
      </c>
      <c r="F9" s="25">
        <v>34451660283</v>
      </c>
      <c r="G9" s="25">
        <v>12207.25</v>
      </c>
      <c r="H9" s="25">
        <v>4327219424</v>
      </c>
    </row>
    <row r="10" spans="1:8" ht="19.95" customHeight="1" x14ac:dyDescent="0.25">
      <c r="A10" s="6">
        <v>2021</v>
      </c>
      <c r="B10" s="25">
        <v>19063159</v>
      </c>
      <c r="C10" s="25">
        <v>18430264</v>
      </c>
      <c r="D10" s="25">
        <v>15980243</v>
      </c>
      <c r="E10" s="25">
        <v>36960964069</v>
      </c>
      <c r="F10" s="25">
        <v>34203842196</v>
      </c>
      <c r="G10" s="25">
        <v>13339.75</v>
      </c>
      <c r="H10" s="25">
        <v>5253670829</v>
      </c>
    </row>
    <row r="11" spans="1:8" ht="19.95" customHeight="1" x14ac:dyDescent="0.25">
      <c r="A11" s="6">
        <v>2022</v>
      </c>
      <c r="B11" s="25">
        <v>19103668</v>
      </c>
      <c r="C11" s="25">
        <v>19578684</v>
      </c>
      <c r="D11" s="25">
        <v>17183083</v>
      </c>
      <c r="E11" s="25">
        <v>48276074406</v>
      </c>
      <c r="F11" s="25">
        <v>46265720703</v>
      </c>
      <c r="G11" s="25">
        <v>12600.25</v>
      </c>
      <c r="H11" s="25">
        <v>5211463078</v>
      </c>
    </row>
    <row r="12" spans="1:8" ht="19.95" customHeight="1" x14ac:dyDescent="0.25">
      <c r="A12" s="6">
        <v>2023</v>
      </c>
      <c r="B12" s="25">
        <v>19055124</v>
      </c>
      <c r="C12" s="25">
        <v>21185358</v>
      </c>
      <c r="D12" s="25">
        <v>18165892</v>
      </c>
      <c r="E12" s="25">
        <v>46791879619</v>
      </c>
      <c r="F12" s="25">
        <v>45045081311</v>
      </c>
      <c r="G12" s="25">
        <v>11502.583333333299</v>
      </c>
      <c r="H12" s="25">
        <v>5169963356</v>
      </c>
    </row>
    <row r="13" spans="1:8" ht="16.8" customHeight="1" x14ac:dyDescent="0.25">
      <c r="B13" s="28"/>
      <c r="C13" s="28"/>
      <c r="D13" s="28"/>
      <c r="E13" s="28"/>
      <c r="F13" s="28"/>
      <c r="G13" s="28"/>
      <c r="H13" s="28"/>
    </row>
    <row r="14" spans="1:8" ht="39" customHeight="1" x14ac:dyDescent="0.25">
      <c r="A14" s="4" t="s">
        <v>7</v>
      </c>
      <c r="B14" s="26">
        <f>B12/B11-1</f>
        <v>-2.5410826863196956E-3</v>
      </c>
      <c r="C14" s="26">
        <f t="shared" ref="C14:H14" si="0">C12/C11-1</f>
        <v>8.2062410323390456E-2</v>
      </c>
      <c r="D14" s="26">
        <f t="shared" si="0"/>
        <v>5.719631337403186E-2</v>
      </c>
      <c r="E14" s="26">
        <f t="shared" si="0"/>
        <v>-3.0743899649295803E-2</v>
      </c>
      <c r="F14" s="26">
        <f t="shared" si="0"/>
        <v>-2.6383235221511425E-2</v>
      </c>
      <c r="G14" s="26">
        <f t="shared" si="0"/>
        <v>-8.7114673650657726E-2</v>
      </c>
      <c r="H14" s="26">
        <f t="shared" si="0"/>
        <v>-7.9631614728672417E-3</v>
      </c>
    </row>
    <row r="15" spans="1:8" ht="39" customHeight="1" x14ac:dyDescent="0.25">
      <c r="A15" s="7" t="s">
        <v>8</v>
      </c>
      <c r="B15" s="27">
        <f>B12/B8-1</f>
        <v>0.12069332795702015</v>
      </c>
      <c r="C15" s="27">
        <f t="shared" ref="C15:H15" si="1">C12/C8-1</f>
        <v>0.2459792631620179</v>
      </c>
      <c r="D15" s="27">
        <f t="shared" si="1"/>
        <v>0.11163919964439084</v>
      </c>
      <c r="E15" s="27">
        <f t="shared" si="1"/>
        <v>3.9073715008189014E-2</v>
      </c>
      <c r="F15" s="27">
        <f t="shared" si="1"/>
        <v>4.0771424891262953E-2</v>
      </c>
      <c r="G15" s="27">
        <f t="shared" si="1"/>
        <v>2.5277059749826192E-2</v>
      </c>
      <c r="H15" s="27">
        <f t="shared" si="1"/>
        <v>0.33060642427692111</v>
      </c>
    </row>
    <row r="19" spans="6:6" x14ac:dyDescent="0.25">
      <c r="F19" s="1"/>
    </row>
  </sheetData>
  <printOptions horizontalCentered="1"/>
  <pageMargins left="0.51181102362204722" right="0.51181102362204722" top="0.74803149606299213" bottom="0.31496062992125984" header="0.31496062992125984" footer="0.31496062992125984"/>
  <pageSetup paperSize="9" scale="68" orientation="landscape" horizontalDpi="1200" verticalDpi="1200" r:id="rId1"/>
  <headerFooter>
    <oddFooter>&amp;R&amp;9&amp;K00-034&amp;F  &amp;A    &amp;G</oddFooter>
  </headerFooter>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57F76D-C5CF-4E5F-8462-6BCAE8067716}">
  <dimension ref="A1:H15"/>
  <sheetViews>
    <sheetView showGridLines="0" zoomScale="90" zoomScaleNormal="90" workbookViewId="0">
      <pane ySplit="1" topLeftCell="A2" activePane="bottomLeft" state="frozen"/>
      <selection pane="bottomLeft" activeCell="H1" sqref="H1"/>
    </sheetView>
  </sheetViews>
  <sheetFormatPr defaultRowHeight="13.8" x14ac:dyDescent="0.25"/>
  <cols>
    <col min="1" max="6" width="19.69921875" customWidth="1"/>
    <col min="7" max="8" width="25.69921875" customWidth="1"/>
  </cols>
  <sheetData>
    <row r="1" spans="1:8" ht="19.95" customHeight="1" x14ac:dyDescent="0.25">
      <c r="A1" s="23" t="s">
        <v>0</v>
      </c>
      <c r="B1" s="17" t="s">
        <v>3</v>
      </c>
      <c r="C1" s="18" t="s">
        <v>16</v>
      </c>
      <c r="D1" s="19" t="s">
        <v>4</v>
      </c>
      <c r="E1" s="35" t="s">
        <v>11</v>
      </c>
      <c r="F1" s="20" t="s">
        <v>12</v>
      </c>
      <c r="G1" s="21" t="s">
        <v>13</v>
      </c>
      <c r="H1" s="22" t="s">
        <v>15</v>
      </c>
    </row>
    <row r="2" spans="1:8" ht="19.95" customHeight="1" x14ac:dyDescent="0.25">
      <c r="A2" s="5">
        <v>2013</v>
      </c>
      <c r="B2" s="8">
        <v>53241909</v>
      </c>
      <c r="C2" s="8">
        <v>91026114</v>
      </c>
      <c r="D2" s="8">
        <v>135086</v>
      </c>
      <c r="E2" s="8">
        <v>14104177717</v>
      </c>
      <c r="F2" s="8">
        <v>2000930496</v>
      </c>
      <c r="G2" s="8">
        <v>13622.499999999998</v>
      </c>
      <c r="H2" s="8">
        <v>1680159878</v>
      </c>
    </row>
    <row r="3" spans="1:8" ht="19.95" customHeight="1" x14ac:dyDescent="0.25">
      <c r="A3" s="6">
        <v>2014</v>
      </c>
      <c r="B3" s="9">
        <v>52336978</v>
      </c>
      <c r="C3" s="9">
        <v>91666364</v>
      </c>
      <c r="D3" s="9">
        <v>117919</v>
      </c>
      <c r="E3" s="9">
        <v>15394707627</v>
      </c>
      <c r="F3" s="9">
        <v>2274728635</v>
      </c>
      <c r="G3" s="9">
        <v>13030.5</v>
      </c>
      <c r="H3" s="9">
        <v>1810345922</v>
      </c>
    </row>
    <row r="4" spans="1:8" ht="19.95" customHeight="1" x14ac:dyDescent="0.25">
      <c r="A4" s="6">
        <v>2015</v>
      </c>
      <c r="B4" s="9">
        <v>55779472</v>
      </c>
      <c r="C4" s="9">
        <v>93767747</v>
      </c>
      <c r="D4" s="9">
        <v>104653</v>
      </c>
      <c r="E4" s="9">
        <v>16699524806</v>
      </c>
      <c r="F4" s="9">
        <v>3287307652</v>
      </c>
      <c r="G4" s="9">
        <v>12866.333333333334</v>
      </c>
      <c r="H4" s="9">
        <v>1923933210</v>
      </c>
    </row>
    <row r="5" spans="1:8" ht="19.95" customHeight="1" x14ac:dyDescent="0.25">
      <c r="A5" s="6">
        <v>2016</v>
      </c>
      <c r="B5" s="9">
        <v>48854668</v>
      </c>
      <c r="C5" s="9">
        <v>95970558</v>
      </c>
      <c r="D5" s="9">
        <v>104724</v>
      </c>
      <c r="E5" s="9">
        <v>17285395432</v>
      </c>
      <c r="F5" s="9">
        <v>2625417755</v>
      </c>
      <c r="G5" s="9">
        <v>13221.583333333334</v>
      </c>
      <c r="H5" s="9">
        <v>2073622406</v>
      </c>
    </row>
    <row r="6" spans="1:8" ht="19.95" customHeight="1" x14ac:dyDescent="0.25">
      <c r="A6" s="6">
        <v>2017</v>
      </c>
      <c r="B6" s="9">
        <v>54010407</v>
      </c>
      <c r="C6" s="9">
        <v>95263370</v>
      </c>
      <c r="D6" s="9">
        <v>127677</v>
      </c>
      <c r="E6" s="9">
        <v>17701970356</v>
      </c>
      <c r="F6" s="9">
        <v>2983984668</v>
      </c>
      <c r="G6" s="9">
        <v>13029</v>
      </c>
      <c r="H6" s="9">
        <v>2128839894</v>
      </c>
    </row>
    <row r="7" spans="1:8" ht="19.95" customHeight="1" x14ac:dyDescent="0.25">
      <c r="A7" s="6">
        <v>2018</v>
      </c>
      <c r="B7" s="9">
        <v>54150890</v>
      </c>
      <c r="C7" s="9">
        <v>90376682</v>
      </c>
      <c r="D7" s="9">
        <v>200151</v>
      </c>
      <c r="E7" s="9">
        <v>17657619229</v>
      </c>
      <c r="F7" s="9">
        <v>3413214624</v>
      </c>
      <c r="G7" s="9">
        <v>12756.749999999998</v>
      </c>
      <c r="H7" s="9">
        <v>2212859026</v>
      </c>
    </row>
    <row r="8" spans="1:8" ht="19.95" customHeight="1" x14ac:dyDescent="0.25">
      <c r="A8" s="6">
        <v>2019</v>
      </c>
      <c r="B8" s="9">
        <v>57374603</v>
      </c>
      <c r="C8" s="9">
        <v>85200234</v>
      </c>
      <c r="D8" s="9">
        <v>258443</v>
      </c>
      <c r="E8" s="9">
        <v>17875655355</v>
      </c>
      <c r="F8" s="9">
        <v>3585698262</v>
      </c>
      <c r="G8" s="9">
        <v>12530.583333333334</v>
      </c>
      <c r="H8" s="9">
        <v>2276401630</v>
      </c>
    </row>
    <row r="9" spans="1:8" ht="19.95" customHeight="1" x14ac:dyDescent="0.25">
      <c r="A9" s="6">
        <v>2020</v>
      </c>
      <c r="B9" s="9">
        <v>54926872</v>
      </c>
      <c r="C9" s="9">
        <v>69523960</v>
      </c>
      <c r="D9" s="9">
        <v>227269</v>
      </c>
      <c r="E9" s="9">
        <v>16879403325</v>
      </c>
      <c r="F9" s="9">
        <v>4312129831</v>
      </c>
      <c r="G9" s="9">
        <v>11045.583333333334</v>
      </c>
      <c r="H9" s="9">
        <v>1990966107</v>
      </c>
    </row>
    <row r="10" spans="1:8" ht="19.95" customHeight="1" x14ac:dyDescent="0.25">
      <c r="A10" s="6">
        <v>2021</v>
      </c>
      <c r="B10" s="9">
        <v>54592319</v>
      </c>
      <c r="C10" s="9">
        <v>84512484</v>
      </c>
      <c r="D10" s="9">
        <v>243823</v>
      </c>
      <c r="E10" s="9">
        <v>18937723618</v>
      </c>
      <c r="F10" s="9">
        <v>4280973676</v>
      </c>
      <c r="G10" s="9">
        <v>11824.5</v>
      </c>
      <c r="H10" s="9">
        <v>2391778991</v>
      </c>
    </row>
    <row r="11" spans="1:8" ht="19.95" customHeight="1" x14ac:dyDescent="0.25">
      <c r="A11" s="6">
        <v>2022</v>
      </c>
      <c r="B11" s="9">
        <v>53201432</v>
      </c>
      <c r="C11" s="9">
        <v>83274350</v>
      </c>
      <c r="D11" s="9">
        <v>143361</v>
      </c>
      <c r="E11" s="9">
        <v>22480203610</v>
      </c>
      <c r="F11" s="9">
        <v>7354613855</v>
      </c>
      <c r="G11" s="9">
        <v>11964.083333333334</v>
      </c>
      <c r="H11" s="9">
        <v>2519482984</v>
      </c>
    </row>
    <row r="12" spans="1:8" ht="19.95" customHeight="1" x14ac:dyDescent="0.25">
      <c r="A12" s="6">
        <v>2023</v>
      </c>
      <c r="B12" s="9">
        <v>53109952</v>
      </c>
      <c r="C12" s="9">
        <v>81546934</v>
      </c>
      <c r="D12" s="9">
        <v>122759</v>
      </c>
      <c r="E12" s="9">
        <v>25792504362</v>
      </c>
      <c r="F12" s="9">
        <v>8030362092</v>
      </c>
      <c r="G12" s="9">
        <v>11658.166666666668</v>
      </c>
      <c r="H12" s="9">
        <v>2462735031</v>
      </c>
    </row>
    <row r="13" spans="1:8" ht="16.8" customHeight="1" x14ac:dyDescent="0.25"/>
    <row r="14" spans="1:8" ht="39" customHeight="1" x14ac:dyDescent="0.25">
      <c r="A14" s="4" t="s">
        <v>7</v>
      </c>
      <c r="B14" s="10">
        <f>B12/B11-1</f>
        <v>-1.7195025878250503E-3</v>
      </c>
      <c r="C14" s="10">
        <f t="shared" ref="C14:H14" si="0">C12/C11-1</f>
        <v>-2.0743674372721066E-2</v>
      </c>
      <c r="D14" s="10">
        <f t="shared" si="0"/>
        <v>-0.14370714489993797</v>
      </c>
      <c r="E14" s="10">
        <f t="shared" si="0"/>
        <v>0.14734300495955344</v>
      </c>
      <c r="F14" s="10">
        <f t="shared" si="0"/>
        <v>9.1880858780994501E-2</v>
      </c>
      <c r="G14" s="10">
        <f t="shared" si="0"/>
        <v>-2.556958674922849E-2</v>
      </c>
      <c r="H14" s="10">
        <f t="shared" si="0"/>
        <v>-2.2523650034700915E-2</v>
      </c>
    </row>
    <row r="15" spans="1:8" ht="39" customHeight="1" x14ac:dyDescent="0.25">
      <c r="A15" s="7" t="s">
        <v>8</v>
      </c>
      <c r="B15" s="11">
        <f>B12/B8-1</f>
        <v>-7.4329943511766028E-2</v>
      </c>
      <c r="C15" s="11">
        <f t="shared" ref="C15:H15" si="1">C12/C8-1</f>
        <v>-4.2878990214979873E-2</v>
      </c>
      <c r="D15" s="11">
        <f t="shared" si="1"/>
        <v>-0.52500551378834015</v>
      </c>
      <c r="E15" s="11">
        <f t="shared" si="1"/>
        <v>0.44288440618125802</v>
      </c>
      <c r="F15" s="11">
        <f t="shared" si="1"/>
        <v>1.239553220945282</v>
      </c>
      <c r="G15" s="11">
        <f t="shared" si="1"/>
        <v>-6.962298908670117E-2</v>
      </c>
      <c r="H15" s="11">
        <f t="shared" si="1"/>
        <v>8.185436108653632E-2</v>
      </c>
    </row>
  </sheetData>
  <printOptions horizontalCentered="1"/>
  <pageMargins left="0.51181102362204722" right="0.51181102362204722" top="0.74803149606299213" bottom="0.31496062992125984" header="0.31496062992125984" footer="0.31496062992125984"/>
  <pageSetup paperSize="9" scale="68" orientation="landscape" horizontalDpi="1200" verticalDpi="1200" r:id="rId1"/>
  <headerFooter>
    <oddFooter>&amp;R&amp;9&amp;K00-033&amp;F  &amp;A    &amp;G</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9</vt:i4>
      </vt:variant>
    </vt:vector>
  </HeadingPairs>
  <TitlesOfParts>
    <vt:vector size="19" baseType="lpstr">
      <vt:lpstr>Disclaimer</vt:lpstr>
      <vt:lpstr>Notes</vt:lpstr>
      <vt:lpstr>PGMs</vt:lpstr>
      <vt:lpstr>Coal</vt:lpstr>
      <vt:lpstr>Gold</vt:lpstr>
      <vt:lpstr>Iron ore</vt:lpstr>
      <vt:lpstr>Chrome</vt:lpstr>
      <vt:lpstr>Manganese</vt:lpstr>
      <vt:lpstr>Industrial minerals</vt:lpstr>
      <vt:lpstr>Diamonds</vt:lpstr>
      <vt:lpstr>Chrome!Print_Area</vt:lpstr>
      <vt:lpstr>Coal!Print_Area</vt:lpstr>
      <vt:lpstr>Diamonds!Print_Area</vt:lpstr>
      <vt:lpstr>Gold!Print_Area</vt:lpstr>
      <vt:lpstr>'Industrial minerals'!Print_Area</vt:lpstr>
      <vt:lpstr>'Iron ore'!Print_Area</vt:lpstr>
      <vt:lpstr>Manganese!Print_Area</vt:lpstr>
      <vt:lpstr>PGMs!Print_Area</vt:lpstr>
      <vt:lpstr>PGMs!Print_Titles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Andre Lourens</dc:creator>
  <cp:lastModifiedBy>Jane Kamau</cp:lastModifiedBy>
  <cp:lastPrinted>2024-07-16T13:13:38Z</cp:lastPrinted>
  <dcterms:created xsi:type="dcterms:W3CDTF">2024-07-01T05:37:51Z</dcterms:created>
  <dcterms:modified xsi:type="dcterms:W3CDTF">2024-08-06T07:57:05Z</dcterms:modified>
</cp:coreProperties>
</file>